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ca\palyazatok\MTA_oktatasi2021\obesity_cikk\"/>
    </mc:Choice>
  </mc:AlternateContent>
  <xr:revisionPtr revIDLastSave="0" documentId="13_ncr:1_{4CEE620D-09B6-4A12-ABA9-B12A9B73D0A7}" xr6:coauthVersionLast="47" xr6:coauthVersionMax="47" xr10:uidLastSave="{00000000-0000-0000-0000-000000000000}"/>
  <bookViews>
    <workbookView xWindow="-108" yWindow="-108" windowWidth="23256" windowHeight="12576" xr2:uid="{5FB7DFE4-D8DB-4AB3-B681-7E83AF3A554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1" l="1"/>
  <c r="B16" i="1"/>
  <c r="B15" i="1"/>
  <c r="B18" i="1" s="1"/>
  <c r="B8" i="1"/>
  <c r="K2" i="1" s="1"/>
  <c r="L2" i="1" s="1"/>
  <c r="Q2" i="1"/>
  <c r="P2" i="1"/>
  <c r="O2" i="1"/>
  <c r="N2" i="1"/>
  <c r="X6" i="1" l="1"/>
  <c r="Y2" i="1"/>
  <c r="AC2" i="1"/>
  <c r="AG2" i="1"/>
  <c r="Y6" i="1"/>
  <c r="R2" i="1"/>
  <c r="AD2" i="1"/>
  <c r="AH2" i="1"/>
  <c r="R6" i="1"/>
  <c r="S2" i="1"/>
  <c r="W2" i="1"/>
  <c r="AI2" i="1"/>
  <c r="AJ2" i="1" s="1"/>
  <c r="AK2" i="1" s="1"/>
  <c r="C11" i="1" s="1"/>
  <c r="D11" i="1" s="1"/>
  <c r="S6" i="1"/>
  <c r="W6" i="1"/>
  <c r="T2" i="1"/>
  <c r="U2" i="1" s="1"/>
  <c r="V2" i="1" s="1"/>
  <c r="C10" i="1" s="1"/>
  <c r="D10" i="1" s="1"/>
  <c r="X2" i="1"/>
  <c r="AB2" i="1"/>
  <c r="T6" i="1"/>
  <c r="AE2" i="1" l="1"/>
  <c r="AF2" i="1" s="1"/>
  <c r="C13" i="1" s="1"/>
  <c r="D13" i="1" s="1"/>
  <c r="U6" i="1"/>
  <c r="V6" i="1" s="1"/>
  <c r="C16" i="1" s="1"/>
  <c r="Z2" i="1"/>
  <c r="AA2" i="1" s="1"/>
  <c r="C12" i="1" s="1"/>
  <c r="D12" i="1" s="1"/>
  <c r="Z6" i="1"/>
  <c r="AA6" i="1" s="1"/>
  <c r="C18" i="1" s="1"/>
  <c r="B20" i="1" l="1"/>
  <c r="E20" i="1" s="1"/>
</calcChain>
</file>

<file path=xl/sharedStrings.xml><?xml version="1.0" encoding="utf-8"?>
<sst xmlns="http://schemas.openxmlformats.org/spreadsheetml/2006/main" count="116" uniqueCount="78">
  <si>
    <t>kor</t>
  </si>
  <si>
    <t>korcsop</t>
  </si>
  <si>
    <t>nem</t>
  </si>
  <si>
    <t>ts</t>
  </si>
  <si>
    <t>derekk</t>
  </si>
  <si>
    <t>kezk</t>
  </si>
  <si>
    <t>height</t>
  </si>
  <si>
    <t>tt l</t>
  </si>
  <si>
    <t>tt m</t>
  </si>
  <si>
    <t>tt s</t>
  </si>
  <si>
    <t>Tt_z</t>
  </si>
  <si>
    <t>TT_centilis</t>
  </si>
  <si>
    <t>der l</t>
  </si>
  <si>
    <t>der m</t>
  </si>
  <si>
    <t>der s</t>
  </si>
  <si>
    <t>der z</t>
  </si>
  <si>
    <t>der centilis</t>
  </si>
  <si>
    <t>kez l</t>
  </si>
  <si>
    <t>kez m</t>
  </si>
  <si>
    <t>kez s</t>
  </si>
  <si>
    <t>kezk z</t>
  </si>
  <si>
    <t>kezk cent</t>
  </si>
  <si>
    <t>tm l</t>
  </si>
  <si>
    <t>tm m</t>
  </si>
  <si>
    <t>tm s</t>
  </si>
  <si>
    <t>tm z</t>
  </si>
  <si>
    <t>tm cen</t>
  </si>
  <si>
    <t>Fiúk TT</t>
  </si>
  <si>
    <t>L</t>
  </si>
  <si>
    <t>M</t>
  </si>
  <si>
    <t>S</t>
  </si>
  <si>
    <t>Lányok TT</t>
  </si>
  <si>
    <t>Fiúk derek</t>
  </si>
  <si>
    <t>Lanyok derek</t>
  </si>
  <si>
    <t>Fiuk tm</t>
  </si>
  <si>
    <t>Lanyok tm</t>
  </si>
  <si>
    <t>Fiuk kezk</t>
  </si>
  <si>
    <t>Lanyok kezk</t>
  </si>
  <si>
    <t>BMI l</t>
  </si>
  <si>
    <t>BMI m</t>
  </si>
  <si>
    <t>BMI s</t>
  </si>
  <si>
    <t>BMI_z</t>
  </si>
  <si>
    <t>BMI_centilis</t>
  </si>
  <si>
    <t>FB l</t>
  </si>
  <si>
    <t>BF m</t>
  </si>
  <si>
    <t>BF s</t>
  </si>
  <si>
    <t>BF_z</t>
  </si>
  <si>
    <t>BF_centilis</t>
  </si>
  <si>
    <t>(Constant)</t>
  </si>
  <si>
    <t>wh3</t>
  </si>
  <si>
    <t>Derek_k</t>
  </si>
  <si>
    <t>Kez_k</t>
  </si>
  <si>
    <t>Intercept</t>
  </si>
  <si>
    <t>WH3</t>
  </si>
  <si>
    <t>Waist circumference</t>
  </si>
  <si>
    <t>Hand circumference</t>
  </si>
  <si>
    <t>Nem</t>
  </si>
  <si>
    <t>Születési idő (éééé.hh.nn)</t>
  </si>
  <si>
    <t>Vizsgálat ideje (éééé.hh.nn)</t>
  </si>
  <si>
    <t>Életkor (év)</t>
  </si>
  <si>
    <t>Testtömg (kg)</t>
  </si>
  <si>
    <t>Testmagasság (cm)</t>
  </si>
  <si>
    <t>Derékkerület (cm)</t>
  </si>
  <si>
    <t>Kézkerület (cm)</t>
  </si>
  <si>
    <t>(Írja be a méreteket, adatokat a cellákba!)</t>
  </si>
  <si>
    <r>
      <t>Testtömeg-index (kg/m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</si>
  <si>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Testzsírszázalék (%)</t>
  </si>
  <si>
    <t>Tápláltsági állapot</t>
  </si>
  <si>
    <t>centilis</t>
  </si>
  <si>
    <t>(Válasszon a listából!)</t>
  </si>
  <si>
    <t>BF% fiús</t>
  </si>
  <si>
    <t>BMI fiús</t>
  </si>
  <si>
    <t>fiú</t>
  </si>
  <si>
    <t>fiús</t>
  </si>
  <si>
    <t>BF% lánys</t>
  </si>
  <si>
    <t>BMI lánys</t>
  </si>
  <si>
    <t>lány</t>
  </si>
  <si>
    <t>lánys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</si>
</sst>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0" fillId="2" borderId="1" xfId="0" applyFill="1" applyBorder="1" applyProtection="1">
      <protection locked="0"/>
    </xf>
    <xf numFmtId="0" fontId="3" fillId="0" borderId="0" xfId="0" applyFont="1"/>
    <xf numFmtId="164" fontId="2" fillId="0" borderId="0" xfId="0" applyNumberFormat="1" applyFont="1"/>
    <xf numFmtId="11" fontId="2" fillId="0" borderId="0" xfId="0" applyNumberFormat="1" applyFont="1"/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6" fillId="4" borderId="2" xfId="0" applyFont="1" applyFill="1" applyBorder="1"/>
    <xf numFmtId="0" fontId="7" fillId="4" borderId="3" xfId="0" applyFont="1" applyFill="1" applyBorder="1"/>
    <xf numFmtId="0" fontId="7" fillId="4" borderId="4" xfId="0" applyFont="1" applyFill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533400</xdr:colOff>
          <xdr:row>1</xdr:row>
          <xdr:rowOff>7620</xdr:rowOff>
        </xdr:from>
        <xdr:to>
          <xdr:col>6</xdr:col>
          <xdr:colOff>487680</xdr:colOff>
          <xdr:row>2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Adatok törlése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S_estimation_ki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definedNames>
      <definedName name="delete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F7972-E766-4CAD-AD70-836E9DF8905E}">
  <dimension ref="A1:DP1798"/>
  <sheetViews>
    <sheetView tabSelected="1" workbookViewId="0">
      <selection activeCell="B13" sqref="B13"/>
    </sheetView>
  </sheetViews>
  <sheetFormatPr defaultRowHeight="14.4" x14ac:dyDescent="0.3"/>
  <cols>
    <col min="1" max="1" width="32" customWidth="1"/>
    <col min="2" max="6" width="8.109375" customWidth="1"/>
    <col min="7" max="9" width="8.109375" style="1" customWidth="1"/>
    <col min="10" max="10" width="11" style="1" customWidth="1"/>
    <col min="11" max="11" width="8.88671875" style="1"/>
    <col min="12" max="20" width="6.5546875" style="1" customWidth="1"/>
    <col min="21" max="21" width="6.88671875" style="1" customWidth="1"/>
    <col min="22" max="22" width="5.44140625" style="2" customWidth="1"/>
    <col min="23" max="25" width="5" style="2" customWidth="1"/>
    <col min="26" max="26" width="5" style="1" customWidth="1"/>
    <col min="27" max="27" width="6.109375" style="1" customWidth="1"/>
    <col min="28" max="31" width="5" style="1" customWidth="1"/>
    <col min="32" max="32" width="8.88671875" style="1"/>
    <col min="33" max="36" width="6.109375" style="1" customWidth="1"/>
    <col min="37" max="37" width="7.5546875" style="1" customWidth="1"/>
    <col min="38" max="120" width="8.88671875" style="1"/>
  </cols>
  <sheetData>
    <row r="1" spans="1:97" x14ac:dyDescent="0.3"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7</v>
      </c>
      <c r="S1" s="1" t="s">
        <v>8</v>
      </c>
      <c r="T1" s="1" t="s">
        <v>9</v>
      </c>
      <c r="U1" s="1" t="s">
        <v>10</v>
      </c>
      <c r="V1" s="2" t="s">
        <v>11</v>
      </c>
      <c r="W1" s="2" t="s">
        <v>12</v>
      </c>
      <c r="X1" s="2" t="s">
        <v>13</v>
      </c>
      <c r="Y1" s="2" t="s">
        <v>14</v>
      </c>
      <c r="Z1" s="2" t="s">
        <v>15</v>
      </c>
      <c r="AA1" s="2" t="s">
        <v>16</v>
      </c>
      <c r="AB1" s="2" t="s">
        <v>17</v>
      </c>
      <c r="AC1" s="2" t="s">
        <v>18</v>
      </c>
      <c r="AD1" s="2" t="s">
        <v>19</v>
      </c>
      <c r="AE1" s="2" t="s">
        <v>20</v>
      </c>
      <c r="AF1" s="2" t="s">
        <v>21</v>
      </c>
      <c r="AG1" s="2" t="s">
        <v>22</v>
      </c>
      <c r="AH1" s="2" t="s">
        <v>23</v>
      </c>
      <c r="AI1" s="2" t="s">
        <v>24</v>
      </c>
      <c r="AJ1" s="2" t="s">
        <v>25</v>
      </c>
      <c r="AK1" s="2" t="s">
        <v>26</v>
      </c>
      <c r="AM1" s="1" t="s">
        <v>27</v>
      </c>
      <c r="AN1" s="1" t="s">
        <v>28</v>
      </c>
      <c r="AO1" s="1" t="s">
        <v>29</v>
      </c>
      <c r="AP1" s="1" t="s">
        <v>30</v>
      </c>
      <c r="AR1" s="1" t="s">
        <v>31</v>
      </c>
      <c r="AS1" s="1" t="s">
        <v>28</v>
      </c>
      <c r="AT1" s="1" t="s">
        <v>29</v>
      </c>
      <c r="AU1" s="1" t="s">
        <v>30</v>
      </c>
      <c r="AW1" s="1" t="s">
        <v>32</v>
      </c>
      <c r="AX1" s="1" t="s">
        <v>28</v>
      </c>
      <c r="AY1" s="1" t="s">
        <v>29</v>
      </c>
      <c r="AZ1" s="1" t="s">
        <v>30</v>
      </c>
      <c r="BB1" s="1" t="s">
        <v>33</v>
      </c>
      <c r="BC1" s="1" t="s">
        <v>28</v>
      </c>
      <c r="BD1" s="1" t="s">
        <v>29</v>
      </c>
      <c r="BE1" s="1" t="s">
        <v>30</v>
      </c>
      <c r="BG1" s="1" t="s">
        <v>34</v>
      </c>
      <c r="BH1" s="1" t="s">
        <v>28</v>
      </c>
      <c r="BI1" s="1" t="s">
        <v>29</v>
      </c>
      <c r="BJ1" s="1" t="s">
        <v>30</v>
      </c>
      <c r="BL1" s="1" t="s">
        <v>35</v>
      </c>
      <c r="BM1" s="1" t="s">
        <v>28</v>
      </c>
      <c r="BN1" s="1" t="s">
        <v>29</v>
      </c>
      <c r="BO1" s="1" t="s">
        <v>30</v>
      </c>
      <c r="BQ1" s="1" t="s">
        <v>36</v>
      </c>
      <c r="BR1" s="1" t="s">
        <v>28</v>
      </c>
      <c r="BS1" s="1" t="s">
        <v>29</v>
      </c>
      <c r="BT1" s="1" t="s">
        <v>30</v>
      </c>
      <c r="BV1" s="1" t="s">
        <v>37</v>
      </c>
      <c r="BW1" s="1" t="s">
        <v>28</v>
      </c>
      <c r="BX1" s="1" t="s">
        <v>29</v>
      </c>
      <c r="BY1" s="1" t="s">
        <v>30</v>
      </c>
      <c r="CA1" s="1" t="s">
        <v>70</v>
      </c>
      <c r="CB1" s="1" t="s">
        <v>28</v>
      </c>
      <c r="CC1" s="1" t="s">
        <v>29</v>
      </c>
      <c r="CD1" s="1" t="s">
        <v>30</v>
      </c>
      <c r="CF1" s="1" t="s">
        <v>74</v>
      </c>
      <c r="CG1" s="1" t="s">
        <v>28</v>
      </c>
      <c r="CH1" s="1" t="s">
        <v>29</v>
      </c>
      <c r="CI1" s="1" t="s">
        <v>30</v>
      </c>
      <c r="CK1" s="1" t="s">
        <v>71</v>
      </c>
      <c r="CL1" s="1" t="s">
        <v>28</v>
      </c>
      <c r="CM1" s="1" t="s">
        <v>29</v>
      </c>
      <c r="CN1" s="1" t="s">
        <v>30</v>
      </c>
      <c r="CP1" s="1" t="s">
        <v>75</v>
      </c>
      <c r="CQ1" s="1" t="s">
        <v>28</v>
      </c>
      <c r="CR1" s="1" t="s">
        <v>29</v>
      </c>
      <c r="CS1" s="1" t="s">
        <v>30</v>
      </c>
    </row>
    <row r="2" spans="1:97" x14ac:dyDescent="0.3">
      <c r="A2" t="s">
        <v>56</v>
      </c>
      <c r="B2" s="3"/>
      <c r="C2" s="4" t="s">
        <v>69</v>
      </c>
      <c r="G2" s="1" t="s">
        <v>72</v>
      </c>
      <c r="H2" s="1">
        <v>2000</v>
      </c>
      <c r="I2" s="1">
        <v>1</v>
      </c>
      <c r="J2" s="1">
        <v>1</v>
      </c>
      <c r="K2" s="5" t="e">
        <f>B8</f>
        <v>#NUM!</v>
      </c>
      <c r="L2" s="5" t="e">
        <f>ROUND(K2,0)</f>
        <v>#NUM!</v>
      </c>
      <c r="M2" s="1">
        <f>IF(B2="fiú",1,2)</f>
        <v>2</v>
      </c>
      <c r="N2" s="1">
        <f>B10</f>
        <v>0</v>
      </c>
      <c r="O2" s="1">
        <f>B12</f>
        <v>0</v>
      </c>
      <c r="P2" s="1">
        <f>B13</f>
        <v>0</v>
      </c>
      <c r="Q2" s="1">
        <f>B11</f>
        <v>0</v>
      </c>
      <c r="R2" s="1" t="e">
        <f>IF(M2=1,VLOOKUP(L2,$AM$2:$AP$35,2),VLOOKUP(L2,$AR$2:$AU$35,2))</f>
        <v>#NUM!</v>
      </c>
      <c r="S2" s="1" t="e">
        <f>IF(M2=1,VLOOKUP(L2,$AM$2:$AP$35,3),VLOOKUP(L2,$AR$2:$AU$35,3))</f>
        <v>#NUM!</v>
      </c>
      <c r="T2" s="1" t="e">
        <f>IF(M2=1,VLOOKUP(L2,$AM$2:$AP$35,4),VLOOKUP(L2,$AR$2:$AU$35,4))</f>
        <v>#NUM!</v>
      </c>
      <c r="U2" s="1" t="e">
        <f>1/(T2*R2)*((N2/S2)^R2-1)</f>
        <v>#NUM!</v>
      </c>
      <c r="V2" s="2" t="e">
        <f>100*_xlfn.NORM.S.DIST(U2,TRUE)</f>
        <v>#NUM!</v>
      </c>
      <c r="W2" s="1" t="e">
        <f>IF(M2=1,VLOOKUP(L2,$AW$2:$AZ$35,2),VLOOKUP(L2,$BB$2:$BE$35,2))</f>
        <v>#NUM!</v>
      </c>
      <c r="X2" s="1" t="e">
        <f>IF(M2=1,VLOOKUP(L2,$AW$2:$AZ$35,3),VLOOKUP(L2,$BB$2:$BE$35,3))</f>
        <v>#NUM!</v>
      </c>
      <c r="Y2" s="1" t="e">
        <f>IF(M2=1,VLOOKUP(L2,$AW$2:$AZ$35,4),VLOOKUP(L2,$BB$2:$BE$35,4))</f>
        <v>#NUM!</v>
      </c>
      <c r="Z2" s="1" t="e">
        <f>1/(Y2*W2)*((O2/X2)^W2-1)</f>
        <v>#NUM!</v>
      </c>
      <c r="AA2" s="2" t="e">
        <f>100*_xlfn.NORM.S.DIST(Z2,TRUE)</f>
        <v>#NUM!</v>
      </c>
      <c r="AB2" s="1" t="e">
        <f>IF(M2=1,VLOOKUP(L2,$BQ$2:$BT$35,2),VLOOKUP(L2,$BV$2:$BY$35,2))</f>
        <v>#NUM!</v>
      </c>
      <c r="AC2" s="1" t="e">
        <f>IF(M2=1,VLOOKUP(L2,$BQ$2:$BT$35,3),VLOOKUP(L2,$BV$2:$BY$35,3))</f>
        <v>#NUM!</v>
      </c>
      <c r="AD2" s="1" t="e">
        <f>IF(M2=1,VLOOKUP(L2,$BQ$2:$BT$35,4),VLOOKUP(L2,$BV$2:$BY$35,4))</f>
        <v>#NUM!</v>
      </c>
      <c r="AE2" s="1" t="e">
        <f>1/(AD2*AB2)*((P2/AC2)^AB2-1)</f>
        <v>#NUM!</v>
      </c>
      <c r="AF2" s="2" t="e">
        <f>100*_xlfn.NORM.S.DIST(AE2,TRUE)</f>
        <v>#NUM!</v>
      </c>
      <c r="AG2" s="1" t="e">
        <f>IF(M2=1,VLOOKUP(L2,$BG$2:$BJ$35,2),VLOOKUP(L2,$BL$2:$BO$35,2))</f>
        <v>#NUM!</v>
      </c>
      <c r="AH2" s="1" t="e">
        <f>IF(M2=1,VLOOKUP(L2,$BG$2:$BJ$35,3),VLOOKUP(L2,$BL$2:$BO$35,3))</f>
        <v>#NUM!</v>
      </c>
      <c r="AI2" s="1" t="e">
        <f>IF(M2=1,VLOOKUP(L2,$BG$2:$BJ$35,4),VLOOKUP(L2,$BL$2:$BO$35,4))</f>
        <v>#NUM!</v>
      </c>
      <c r="AJ2" s="1" t="e">
        <f>1/(AI2*AG2)*((Q2/AH2)^AG2-1)</f>
        <v>#NUM!</v>
      </c>
      <c r="AK2" s="2" t="e">
        <f>100*_xlfn.NORM.S.DIST(AJ2,TRUE)</f>
        <v>#NUM!</v>
      </c>
      <c r="AM2" s="1">
        <v>3</v>
      </c>
      <c r="AN2" s="1">
        <v>-1.108109</v>
      </c>
      <c r="AO2" s="1">
        <v>14.587569999999999</v>
      </c>
      <c r="AP2" s="1">
        <v>0.13104060000000001</v>
      </c>
      <c r="AR2" s="1">
        <v>3</v>
      </c>
      <c r="AS2" s="1">
        <v>-1.250963</v>
      </c>
      <c r="AT2" s="1">
        <v>13.77075</v>
      </c>
      <c r="AU2" s="1">
        <v>0.1383528</v>
      </c>
      <c r="AW2" s="1">
        <v>3</v>
      </c>
      <c r="AX2" s="1">
        <v>-3.0220479999999998</v>
      </c>
      <c r="AY2" s="1">
        <v>48.172539999999998</v>
      </c>
      <c r="AZ2" s="1">
        <v>5.5036380000000003E-2</v>
      </c>
      <c r="BB2" s="1">
        <v>3</v>
      </c>
      <c r="BC2" s="1">
        <v>-2.5419230000000002</v>
      </c>
      <c r="BD2" s="1">
        <v>47.166359999999997</v>
      </c>
      <c r="BE2" s="1">
        <v>6.181586E-2</v>
      </c>
      <c r="BG2" s="1">
        <v>3</v>
      </c>
      <c r="BH2" s="1">
        <v>1</v>
      </c>
      <c r="BI2" s="1">
        <v>96.99042</v>
      </c>
      <c r="BJ2" s="1">
        <v>4.0913579999999998E-2</v>
      </c>
      <c r="BL2" s="1">
        <v>3</v>
      </c>
      <c r="BM2" s="1">
        <v>1</v>
      </c>
      <c r="BN2" s="1">
        <v>95.566429999999997</v>
      </c>
      <c r="BO2" s="1">
        <v>4.4308609999999998E-2</v>
      </c>
      <c r="BQ2" s="1">
        <v>3</v>
      </c>
      <c r="BR2" s="1">
        <v>-0.30520910000000001</v>
      </c>
      <c r="BS2" s="1">
        <v>12.81978</v>
      </c>
      <c r="BT2" s="1">
        <v>6.6097450000000002E-2</v>
      </c>
      <c r="BV2" s="1">
        <v>3</v>
      </c>
      <c r="BW2" s="1">
        <v>-0.23563390000000001</v>
      </c>
      <c r="BX2" s="1">
        <v>12.40001</v>
      </c>
      <c r="BY2" s="1">
        <v>6.3012399999999996E-2</v>
      </c>
      <c r="CA2" s="1">
        <v>7</v>
      </c>
      <c r="CB2" s="1">
        <v>0.12963179999999999</v>
      </c>
      <c r="CC2" s="1">
        <v>11.81587</v>
      </c>
      <c r="CD2" s="1">
        <v>0.476163</v>
      </c>
      <c r="CF2" s="1">
        <v>7</v>
      </c>
      <c r="CG2" s="1">
        <v>0.35318860000000002</v>
      </c>
      <c r="CH2" s="1">
        <v>13.768700000000001</v>
      </c>
      <c r="CI2" s="1">
        <v>0.48570089999999999</v>
      </c>
      <c r="CK2" s="1">
        <v>7</v>
      </c>
      <c r="CL2" s="1">
        <v>-1.202796</v>
      </c>
      <c r="CM2" s="1">
        <v>15.48288</v>
      </c>
      <c r="CN2" s="6">
        <v>8.3765839999999994E-2</v>
      </c>
      <c r="CP2" s="1">
        <v>7</v>
      </c>
      <c r="CQ2" s="1">
        <v>-1.8208059999999999</v>
      </c>
      <c r="CR2" s="1">
        <v>15.135960000000001</v>
      </c>
      <c r="CS2" s="6">
        <v>9.7296939999999998E-2</v>
      </c>
    </row>
    <row r="3" spans="1:97" x14ac:dyDescent="0.3">
      <c r="G3" s="1" t="s">
        <v>76</v>
      </c>
      <c r="H3" s="1">
        <v>2001</v>
      </c>
      <c r="I3" s="1">
        <v>2</v>
      </c>
      <c r="J3" s="1">
        <v>2</v>
      </c>
      <c r="W3" s="1"/>
      <c r="X3" s="1"/>
      <c r="Y3" s="1"/>
      <c r="AA3" s="2"/>
      <c r="AF3" s="2"/>
      <c r="AK3" s="2"/>
      <c r="AM3" s="1">
        <v>3.5</v>
      </c>
      <c r="AN3" s="1">
        <v>-1.103121</v>
      </c>
      <c r="AO3" s="1">
        <v>15.50441</v>
      </c>
      <c r="AP3" s="1">
        <v>0.13624049999999999</v>
      </c>
      <c r="AR3" s="1">
        <v>3.5</v>
      </c>
      <c r="AS3" s="1">
        <v>-1.243236</v>
      </c>
      <c r="AT3" s="1">
        <v>14.860110000000001</v>
      </c>
      <c r="AU3" s="1">
        <v>0.14321980000000001</v>
      </c>
      <c r="AW3" s="1">
        <v>3.5</v>
      </c>
      <c r="AX3" s="1">
        <v>-3.0503290000000001</v>
      </c>
      <c r="AY3" s="1">
        <v>48.790080000000003</v>
      </c>
      <c r="AZ3" s="1">
        <v>5.8550199999999997E-2</v>
      </c>
      <c r="BB3" s="1">
        <v>3.5</v>
      </c>
      <c r="BC3" s="1">
        <v>-2.5778720000000002</v>
      </c>
      <c r="BD3" s="1">
        <v>47.82893</v>
      </c>
      <c r="BE3" s="1">
        <v>6.4111000000000001E-2</v>
      </c>
      <c r="BG3" s="1">
        <v>3.5</v>
      </c>
      <c r="BH3" s="1">
        <v>1</v>
      </c>
      <c r="BI3" s="1">
        <v>100.41759999999999</v>
      </c>
      <c r="BJ3" s="1">
        <v>4.1180300000000003E-2</v>
      </c>
      <c r="BL3" s="1">
        <v>3.5</v>
      </c>
      <c r="BM3" s="1">
        <v>1</v>
      </c>
      <c r="BN3" s="1">
        <v>99.260919999999999</v>
      </c>
      <c r="BO3" s="1">
        <v>4.416805E-2</v>
      </c>
      <c r="BQ3" s="1">
        <v>3.5</v>
      </c>
      <c r="BR3" s="1">
        <v>-0.30445030000000001</v>
      </c>
      <c r="BS3" s="1">
        <v>13.07788</v>
      </c>
      <c r="BT3" s="1">
        <v>6.6473770000000001E-2</v>
      </c>
      <c r="BV3" s="1">
        <v>3.5</v>
      </c>
      <c r="BW3" s="1">
        <v>-0.27093499999999998</v>
      </c>
      <c r="BX3" s="1">
        <v>12.655609999999999</v>
      </c>
      <c r="BY3" s="1">
        <v>6.4087099999999994E-2</v>
      </c>
      <c r="CA3" s="1">
        <v>7.5</v>
      </c>
      <c r="CB3" s="1">
        <v>0.1106258</v>
      </c>
      <c r="CC3" s="1">
        <v>12.3361</v>
      </c>
      <c r="CD3" s="1">
        <v>0.4795893</v>
      </c>
      <c r="CF3" s="1">
        <v>7.5</v>
      </c>
      <c r="CG3" s="1">
        <v>0.31473899999999999</v>
      </c>
      <c r="CH3" s="1">
        <v>14.53199</v>
      </c>
      <c r="CI3" s="1">
        <v>0.47261740000000002</v>
      </c>
      <c r="CK3" s="1">
        <v>7.5</v>
      </c>
      <c r="CL3" s="1">
        <v>-1.4253370000000001</v>
      </c>
      <c r="CM3" s="1">
        <v>15.37513</v>
      </c>
      <c r="CN3" s="6">
        <v>8.9012910000000001E-2</v>
      </c>
      <c r="CP3" s="1">
        <v>7.5</v>
      </c>
      <c r="CQ3" s="1">
        <v>-1.861229</v>
      </c>
      <c r="CR3" s="1">
        <v>15.123699999999999</v>
      </c>
      <c r="CS3" s="6">
        <v>9.9526429999999999E-2</v>
      </c>
    </row>
    <row r="4" spans="1:97" x14ac:dyDescent="0.3">
      <c r="A4" t="s">
        <v>57</v>
      </c>
      <c r="B4" s="7"/>
      <c r="C4" s="7"/>
      <c r="D4" s="7"/>
      <c r="E4" s="4" t="s">
        <v>69</v>
      </c>
      <c r="H4" s="1">
        <v>2002</v>
      </c>
      <c r="I4" s="1">
        <v>3</v>
      </c>
      <c r="J4" s="1">
        <v>3</v>
      </c>
      <c r="W4" s="1"/>
      <c r="X4" s="1"/>
      <c r="Y4" s="1"/>
      <c r="AA4" s="2"/>
      <c r="AF4" s="2"/>
      <c r="AK4" s="2"/>
      <c r="AM4" s="1">
        <v>4</v>
      </c>
      <c r="AN4" s="1">
        <v>-1.0980270000000001</v>
      </c>
      <c r="AO4" s="1">
        <v>16.45373</v>
      </c>
      <c r="AP4" s="1">
        <v>0.14159769999999999</v>
      </c>
      <c r="AR4" s="1">
        <v>4</v>
      </c>
      <c r="AS4" s="1">
        <v>-1.2346999999999999</v>
      </c>
      <c r="AT4" s="1">
        <v>15.973649999999999</v>
      </c>
      <c r="AU4" s="1">
        <v>0.14816309999999999</v>
      </c>
      <c r="AW4" s="1">
        <v>4</v>
      </c>
      <c r="AX4" s="1">
        <v>-3.078608</v>
      </c>
      <c r="AY4" s="1">
        <v>49.411749999999998</v>
      </c>
      <c r="AZ4" s="1">
        <v>6.2061600000000001E-2</v>
      </c>
      <c r="BB4" s="1">
        <v>4</v>
      </c>
      <c r="BC4" s="1">
        <v>-2.6136089999999998</v>
      </c>
      <c r="BD4" s="1">
        <v>48.496659999999999</v>
      </c>
      <c r="BE4" s="1">
        <v>6.6548949999999996E-2</v>
      </c>
      <c r="BG4" s="1">
        <v>4</v>
      </c>
      <c r="BH4" s="1">
        <v>1</v>
      </c>
      <c r="BI4" s="1">
        <v>103.91549999999999</v>
      </c>
      <c r="BJ4" s="1">
        <v>4.153316E-2</v>
      </c>
      <c r="BL4" s="1">
        <v>4</v>
      </c>
      <c r="BM4" s="1">
        <v>1</v>
      </c>
      <c r="BN4" s="1">
        <v>102.9408</v>
      </c>
      <c r="BO4" s="1">
        <v>4.4012450000000002E-2</v>
      </c>
      <c r="BQ4" s="1">
        <v>4</v>
      </c>
      <c r="BR4" s="1">
        <v>-0.30364819999999998</v>
      </c>
      <c r="BS4" s="1">
        <v>13.337389999999999</v>
      </c>
      <c r="BT4" s="1">
        <v>6.6849210000000006E-2</v>
      </c>
      <c r="BV4" s="1">
        <v>4</v>
      </c>
      <c r="BW4" s="1">
        <v>-0.3063304</v>
      </c>
      <c r="BX4" s="1">
        <v>12.914999999999999</v>
      </c>
      <c r="BY4" s="1">
        <v>6.5127119999999997E-2</v>
      </c>
      <c r="CA4" s="1">
        <v>8</v>
      </c>
      <c r="CB4" s="1">
        <v>9.3200000000000005E-2</v>
      </c>
      <c r="CC4" s="1">
        <v>12.837669999999999</v>
      </c>
      <c r="CD4" s="1">
        <v>0.48307800000000001</v>
      </c>
      <c r="CF4" s="1">
        <v>8</v>
      </c>
      <c r="CG4" s="1">
        <v>0.27579130000000002</v>
      </c>
      <c r="CH4" s="1">
        <v>15.29936</v>
      </c>
      <c r="CI4" s="1">
        <v>0.4595109</v>
      </c>
      <c r="CK4" s="1">
        <v>8</v>
      </c>
      <c r="CL4" s="1">
        <v>-1.6453469999999999</v>
      </c>
      <c r="CM4" s="1">
        <v>15.27549</v>
      </c>
      <c r="CN4" s="6">
        <v>9.3990790000000005E-2</v>
      </c>
      <c r="CP4" s="1">
        <v>8</v>
      </c>
      <c r="CQ4" s="1">
        <v>-1.900385</v>
      </c>
      <c r="CR4" s="1">
        <v>15.12121</v>
      </c>
      <c r="CS4" s="1">
        <v>0.102079</v>
      </c>
    </row>
    <row r="5" spans="1:97" x14ac:dyDescent="0.3">
      <c r="B5" s="8"/>
      <c r="C5" s="8"/>
      <c r="D5" s="8"/>
      <c r="H5" s="1">
        <v>2003</v>
      </c>
      <c r="I5" s="1">
        <v>4</v>
      </c>
      <c r="J5" s="1">
        <v>4</v>
      </c>
      <c r="R5" s="1" t="s">
        <v>38</v>
      </c>
      <c r="S5" s="1" t="s">
        <v>39</v>
      </c>
      <c r="T5" s="1" t="s">
        <v>40</v>
      </c>
      <c r="U5" s="1" t="s">
        <v>41</v>
      </c>
      <c r="V5" s="2" t="s">
        <v>42</v>
      </c>
      <c r="W5" s="1" t="s">
        <v>43</v>
      </c>
      <c r="X5" s="1" t="s">
        <v>44</v>
      </c>
      <c r="Y5" s="1" t="s">
        <v>45</v>
      </c>
      <c r="Z5" s="1" t="s">
        <v>46</v>
      </c>
      <c r="AA5" s="2" t="s">
        <v>47</v>
      </c>
      <c r="AF5" s="2"/>
      <c r="AK5" s="2"/>
      <c r="AM5" s="1">
        <v>4.5</v>
      </c>
      <c r="AN5" s="1">
        <v>-1.0927089999999999</v>
      </c>
      <c r="AO5" s="1">
        <v>17.447610000000001</v>
      </c>
      <c r="AP5" s="1">
        <v>0.14717340000000001</v>
      </c>
      <c r="AR5" s="1">
        <v>4.5</v>
      </c>
      <c r="AS5" s="1">
        <v>-1.2246699999999999</v>
      </c>
      <c r="AT5" s="1">
        <v>17.1311</v>
      </c>
      <c r="AU5" s="1">
        <v>0.15328439999999999</v>
      </c>
      <c r="AW5" s="1">
        <v>4.5</v>
      </c>
      <c r="AX5" s="1">
        <v>-3.106303</v>
      </c>
      <c r="AY5" s="1">
        <v>50.039729999999999</v>
      </c>
      <c r="AZ5" s="1">
        <v>6.5579360000000003E-2</v>
      </c>
      <c r="BB5" s="1">
        <v>4.5</v>
      </c>
      <c r="BC5" s="1">
        <v>-2.648425</v>
      </c>
      <c r="BD5" s="1">
        <v>49.1676</v>
      </c>
      <c r="BE5" s="1">
        <v>6.9365449999999995E-2</v>
      </c>
      <c r="BG5" s="1">
        <v>4.5</v>
      </c>
      <c r="BH5" s="1">
        <v>1</v>
      </c>
      <c r="BI5" s="1">
        <v>107.4186</v>
      </c>
      <c r="BJ5" s="1">
        <v>4.2053189999999997E-2</v>
      </c>
      <c r="BL5" s="1">
        <v>4.5</v>
      </c>
      <c r="BM5" s="1">
        <v>1</v>
      </c>
      <c r="BN5" s="1">
        <v>106.6079</v>
      </c>
      <c r="BO5" s="1">
        <v>4.3890279999999997E-2</v>
      </c>
      <c r="BQ5" s="1">
        <v>4.5</v>
      </c>
      <c r="BR5" s="1">
        <v>-0.30269459999999998</v>
      </c>
      <c r="BS5" s="1">
        <v>13.59942</v>
      </c>
      <c r="BT5" s="1">
        <v>6.7187960000000005E-2</v>
      </c>
      <c r="BV5" s="1">
        <v>4.5</v>
      </c>
      <c r="BW5" s="1">
        <v>-0.34108270000000002</v>
      </c>
      <c r="BX5" s="1">
        <v>13.182410000000001</v>
      </c>
      <c r="BY5" s="1">
        <v>6.6100179999999994E-2</v>
      </c>
      <c r="CA5" s="1">
        <v>8.5</v>
      </c>
      <c r="CB5" s="1">
        <v>7.7600000000000002E-2</v>
      </c>
      <c r="CC5" s="1">
        <v>13.31958</v>
      </c>
      <c r="CD5" s="1">
        <v>0.48648989999999998</v>
      </c>
      <c r="CF5" s="1">
        <v>8.5</v>
      </c>
      <c r="CG5" s="1">
        <v>0.23712759999999999</v>
      </c>
      <c r="CH5" s="1">
        <v>16.054269999999999</v>
      </c>
      <c r="CI5" s="1">
        <v>0.44636940000000003</v>
      </c>
      <c r="CK5" s="1">
        <v>8.5</v>
      </c>
      <c r="CL5" s="1">
        <v>-1.847486</v>
      </c>
      <c r="CM5" s="1">
        <v>15.19431</v>
      </c>
      <c r="CN5" s="6">
        <v>9.8505140000000005E-2</v>
      </c>
      <c r="CP5" s="1">
        <v>8.5</v>
      </c>
      <c r="CQ5" s="1">
        <v>-1.9337839999999999</v>
      </c>
      <c r="CR5" s="1">
        <v>15.13489</v>
      </c>
      <c r="CS5" s="1">
        <v>0.1053917</v>
      </c>
    </row>
    <row r="6" spans="1:97" x14ac:dyDescent="0.3">
      <c r="A6" t="s">
        <v>58</v>
      </c>
      <c r="B6" s="7"/>
      <c r="C6" s="7"/>
      <c r="D6" s="7"/>
      <c r="E6" s="4" t="s">
        <v>69</v>
      </c>
      <c r="H6" s="1">
        <v>2004</v>
      </c>
      <c r="I6" s="1">
        <v>5</v>
      </c>
      <c r="J6" s="1">
        <v>5</v>
      </c>
      <c r="M6" s="1" t="s">
        <v>73</v>
      </c>
      <c r="N6" s="1" t="s">
        <v>77</v>
      </c>
      <c r="R6" s="1" t="e">
        <f>IF(M2=1,VLOOKUP(L2,$CK$2:$CN$35,2),VLOOKUP(L2,$CP$2:$CS$35,2))</f>
        <v>#NUM!</v>
      </c>
      <c r="S6" s="1" t="e">
        <f>IF(M2=1,VLOOKUP(L2,$CK$2:$CN$35,3),VLOOKUP(L2,$CP$2:$CS$35,3))</f>
        <v>#NUM!</v>
      </c>
      <c r="T6" s="1" t="e">
        <f>IF(M2=1,VLOOKUP(L2,$CK$2:$CN$35,4),VLOOKUP(L2,$CP$2:$CS$35,4))</f>
        <v>#NUM!</v>
      </c>
      <c r="U6" s="1" t="e">
        <f>1/(T6*R6)*((B16/S6)^R6-1)</f>
        <v>#NUM!</v>
      </c>
      <c r="V6" s="2" t="e">
        <f>100*_xlfn.NORM.S.DIST(U6,TRUE)</f>
        <v>#NUM!</v>
      </c>
      <c r="W6" s="1" t="e">
        <f>IF(M2=1,VLOOKUP(L2,$CA$2:$CD$35,2),VLOOKUP(L2,$CF$2:$CI$35,2))</f>
        <v>#NUM!</v>
      </c>
      <c r="X6" s="1" t="e">
        <f>IF(M2=1,VLOOKUP(L2,$CA$2:$CD$35,3),VLOOKUP(L2,$CF$2:$CI$35,3))</f>
        <v>#NUM!</v>
      </c>
      <c r="Y6" s="1" t="e">
        <f>IF(M2=1,VLOOKUP(L2,$CA$2:$CD$35,4),VLOOKUP(L2,$CF$2:$CI$35,4))</f>
        <v>#NUM!</v>
      </c>
      <c r="Z6" s="1" t="e">
        <f>1/(Y6*W6)*((B18/X6)^W6-1)</f>
        <v>#NUM!</v>
      </c>
      <c r="AA6" s="2" t="e">
        <f>100*_xlfn.NORM.S.DIST(Z6,TRUE)</f>
        <v>#NUM!</v>
      </c>
      <c r="AF6" s="2"/>
      <c r="AK6" s="2"/>
      <c r="AM6" s="1">
        <v>5</v>
      </c>
      <c r="AN6" s="1">
        <v>-1.0869599999999999</v>
      </c>
      <c r="AO6" s="1">
        <v>18.499110000000002</v>
      </c>
      <c r="AP6" s="1">
        <v>0.1530157</v>
      </c>
      <c r="AR6" s="1">
        <v>5</v>
      </c>
      <c r="AS6" s="1">
        <v>-1.2124900000000001</v>
      </c>
      <c r="AT6" s="1">
        <v>18.319610000000001</v>
      </c>
      <c r="AU6" s="1">
        <v>0.1585847</v>
      </c>
      <c r="AW6" s="1">
        <v>5</v>
      </c>
      <c r="AX6" s="1">
        <v>-3.132816</v>
      </c>
      <c r="AY6" s="1">
        <v>50.68759</v>
      </c>
      <c r="AZ6" s="1">
        <v>6.9143090000000004E-2</v>
      </c>
      <c r="BB6" s="1">
        <v>5</v>
      </c>
      <c r="BC6" s="1">
        <v>-2.6812429999999998</v>
      </c>
      <c r="BD6" s="1">
        <v>49.82743</v>
      </c>
      <c r="BE6" s="1">
        <v>7.253925E-2</v>
      </c>
      <c r="BG6" s="1">
        <v>5</v>
      </c>
      <c r="BH6" s="1">
        <v>1</v>
      </c>
      <c r="BI6" s="1">
        <v>110.8265</v>
      </c>
      <c r="BJ6" s="1">
        <v>4.2709539999999997E-2</v>
      </c>
      <c r="BL6" s="1">
        <v>5</v>
      </c>
      <c r="BM6" s="1">
        <v>1</v>
      </c>
      <c r="BN6" s="1">
        <v>110.2217</v>
      </c>
      <c r="BO6" s="1">
        <v>4.3905649999999997E-2</v>
      </c>
      <c r="BQ6" s="1">
        <v>5</v>
      </c>
      <c r="BR6" s="1">
        <v>-0.30147839999999998</v>
      </c>
      <c r="BS6" s="1">
        <v>13.86354</v>
      </c>
      <c r="BT6" s="1">
        <v>6.7424040000000005E-2</v>
      </c>
      <c r="BV6" s="1">
        <v>5</v>
      </c>
      <c r="BW6" s="1">
        <v>-0.3734864</v>
      </c>
      <c r="BX6" s="1">
        <v>13.45401</v>
      </c>
      <c r="BY6" s="1">
        <v>6.6933160000000005E-2</v>
      </c>
      <c r="CA6" s="1">
        <v>9</v>
      </c>
      <c r="CB6" s="1">
        <v>6.4299999999999996E-2</v>
      </c>
      <c r="CC6" s="1">
        <v>13.76153</v>
      </c>
      <c r="CD6" s="1">
        <v>0.4895948</v>
      </c>
      <c r="CF6" s="1">
        <v>9</v>
      </c>
      <c r="CG6" s="1">
        <v>0.20141780000000001</v>
      </c>
      <c r="CH6" s="1">
        <v>16.757619999999999</v>
      </c>
      <c r="CI6" s="1">
        <v>0.43326969999999998</v>
      </c>
      <c r="CK6" s="1">
        <v>9</v>
      </c>
      <c r="CL6" s="1">
        <v>-2.0217019999999999</v>
      </c>
      <c r="CM6" s="1">
        <v>15.149710000000001</v>
      </c>
      <c r="CN6" s="1">
        <v>0.1026376</v>
      </c>
      <c r="CP6" s="1">
        <v>9</v>
      </c>
      <c r="CQ6" s="1">
        <v>-1.9553020000000001</v>
      </c>
      <c r="CR6" s="1">
        <v>15.1561</v>
      </c>
      <c r="CS6" s="1">
        <v>0.1095604</v>
      </c>
    </row>
    <row r="7" spans="1:97" x14ac:dyDescent="0.3">
      <c r="H7" s="1">
        <v>2005</v>
      </c>
      <c r="I7" s="1">
        <v>6</v>
      </c>
      <c r="J7" s="1">
        <v>6</v>
      </c>
      <c r="L7" s="1" t="s">
        <v>48</v>
      </c>
      <c r="M7" s="1">
        <v>-18.16</v>
      </c>
      <c r="N7" s="1">
        <v>-27.638000000000002</v>
      </c>
      <c r="W7" s="1"/>
      <c r="X7" s="1"/>
      <c r="Y7" s="1"/>
      <c r="AA7" s="2"/>
      <c r="AF7" s="2"/>
      <c r="AK7" s="2"/>
      <c r="AM7" s="1">
        <v>5.5</v>
      </c>
      <c r="AN7" s="1">
        <v>-1.0806450000000001</v>
      </c>
      <c r="AO7" s="1">
        <v>19.636690000000002</v>
      </c>
      <c r="AP7" s="1">
        <v>0.15922330000000001</v>
      </c>
      <c r="AR7" s="1">
        <v>5.5</v>
      </c>
      <c r="AS7" s="1">
        <v>-1.197416</v>
      </c>
      <c r="AT7" s="1">
        <v>19.528130000000001</v>
      </c>
      <c r="AU7" s="1">
        <v>0.1640279</v>
      </c>
      <c r="AW7" s="1">
        <v>5.5</v>
      </c>
      <c r="AX7" s="1">
        <v>-3.156971</v>
      </c>
      <c r="AY7" s="1">
        <v>51.372010000000003</v>
      </c>
      <c r="AZ7" s="1">
        <v>7.2912859999999996E-2</v>
      </c>
      <c r="BB7" s="1">
        <v>5.5</v>
      </c>
      <c r="BC7" s="1">
        <v>-2.7113290000000001</v>
      </c>
      <c r="BD7" s="1">
        <v>50.470140000000001</v>
      </c>
      <c r="BE7" s="1">
        <v>7.5825820000000002E-2</v>
      </c>
      <c r="BG7" s="1">
        <v>5.5</v>
      </c>
      <c r="BH7" s="1">
        <v>1</v>
      </c>
      <c r="BI7" s="1">
        <v>114.15309999999999</v>
      </c>
      <c r="BJ7" s="1">
        <v>4.344866E-2</v>
      </c>
      <c r="BL7" s="1">
        <v>5.5</v>
      </c>
      <c r="BM7" s="1">
        <v>1</v>
      </c>
      <c r="BN7" s="1">
        <v>113.7345</v>
      </c>
      <c r="BO7" s="1">
        <v>4.409039E-2</v>
      </c>
      <c r="BQ7" s="1">
        <v>5.5</v>
      </c>
      <c r="BR7" s="1">
        <v>-0.3003343</v>
      </c>
      <c r="BS7" s="1">
        <v>14.129110000000001</v>
      </c>
      <c r="BT7" s="1">
        <v>6.7517649999999999E-2</v>
      </c>
      <c r="BV7" s="1">
        <v>5.5</v>
      </c>
      <c r="BW7" s="1">
        <v>-0.40198420000000001</v>
      </c>
      <c r="BX7" s="1">
        <v>13.72101</v>
      </c>
      <c r="BY7" s="1">
        <v>6.7406270000000004E-2</v>
      </c>
      <c r="CA7" s="1">
        <v>9.5</v>
      </c>
      <c r="CB7" s="1">
        <v>5.3600000000000002E-2</v>
      </c>
      <c r="CC7" s="1">
        <v>14.11199</v>
      </c>
      <c r="CD7" s="1">
        <v>0.49224849999999998</v>
      </c>
      <c r="CF7" s="1">
        <v>9.5</v>
      </c>
      <c r="CG7" s="1">
        <v>0.1705383</v>
      </c>
      <c r="CH7" s="1">
        <v>17.370799999999999</v>
      </c>
      <c r="CI7" s="1">
        <v>0.42028199999999999</v>
      </c>
      <c r="CK7" s="1">
        <v>9.5</v>
      </c>
      <c r="CL7" s="1">
        <v>-2.1651829999999999</v>
      </c>
      <c r="CM7" s="1">
        <v>15.1578</v>
      </c>
      <c r="CN7" s="1">
        <v>0.1067404</v>
      </c>
      <c r="CP7" s="1">
        <v>9.5</v>
      </c>
      <c r="CQ7" s="1">
        <v>-1.962062</v>
      </c>
      <c r="CR7" s="1">
        <v>15.18322</v>
      </c>
      <c r="CS7" s="1">
        <v>0.1142203</v>
      </c>
    </row>
    <row r="8" spans="1:97" x14ac:dyDescent="0.3">
      <c r="A8" t="s">
        <v>59</v>
      </c>
      <c r="B8" s="9" t="e">
        <f>(DATE(B6,C6,D6)-DATE(B4,C4,D4))/365.25</f>
        <v>#NUM!</v>
      </c>
      <c r="H8" s="1">
        <v>2006</v>
      </c>
      <c r="I8" s="1">
        <v>7</v>
      </c>
      <c r="J8" s="1">
        <v>7</v>
      </c>
      <c r="L8" s="1" t="s">
        <v>49</v>
      </c>
      <c r="M8" s="1">
        <v>2.7370000000000001</v>
      </c>
      <c r="N8" s="1">
        <v>1.5669999999999999</v>
      </c>
      <c r="W8" s="1"/>
      <c r="X8" s="1"/>
      <c r="Y8" s="1"/>
      <c r="AA8" s="2"/>
      <c r="AF8" s="2"/>
      <c r="AK8" s="2"/>
      <c r="AM8" s="1">
        <v>6</v>
      </c>
      <c r="AN8" s="1">
        <v>-1.073455</v>
      </c>
      <c r="AO8" s="1">
        <v>20.889189999999999</v>
      </c>
      <c r="AP8" s="1">
        <v>0.1657641</v>
      </c>
      <c r="AR8" s="1">
        <v>6</v>
      </c>
      <c r="AS8" s="1">
        <v>-1.179664</v>
      </c>
      <c r="AT8" s="1">
        <v>20.763459999999998</v>
      </c>
      <c r="AU8" s="1">
        <v>0.16966020000000001</v>
      </c>
      <c r="AW8" s="1">
        <v>6</v>
      </c>
      <c r="AX8" s="1">
        <v>-3.1756660000000001</v>
      </c>
      <c r="AY8" s="1">
        <v>52.087989999999998</v>
      </c>
      <c r="AZ8" s="1">
        <v>7.6960799999999996E-2</v>
      </c>
      <c r="BB8" s="1">
        <v>6</v>
      </c>
      <c r="BC8" s="1">
        <v>-2.7379579999999999</v>
      </c>
      <c r="BD8" s="1">
        <v>51.099850000000004</v>
      </c>
      <c r="BE8" s="1">
        <v>7.9111879999999996E-2</v>
      </c>
      <c r="BG8" s="1">
        <v>6</v>
      </c>
      <c r="BH8" s="1">
        <v>1</v>
      </c>
      <c r="BI8" s="1">
        <v>117.42019999999999</v>
      </c>
      <c r="BJ8" s="1">
        <v>4.415583E-2</v>
      </c>
      <c r="BL8" s="1">
        <v>6</v>
      </c>
      <c r="BM8" s="1">
        <v>1</v>
      </c>
      <c r="BN8" s="1">
        <v>117.084</v>
      </c>
      <c r="BO8" s="1">
        <v>4.4391189999999997E-2</v>
      </c>
      <c r="BQ8" s="1">
        <v>6</v>
      </c>
      <c r="BR8" s="1">
        <v>-0.29971690000000001</v>
      </c>
      <c r="BS8" s="1">
        <v>14.39442</v>
      </c>
      <c r="BT8" s="1">
        <v>6.7483479999999998E-2</v>
      </c>
      <c r="BV8" s="1">
        <v>6</v>
      </c>
      <c r="BW8" s="1">
        <v>-0.42728870000000002</v>
      </c>
      <c r="BX8" s="1">
        <v>13.976100000000001</v>
      </c>
      <c r="BY8" s="1">
        <v>6.744211E-2</v>
      </c>
      <c r="CA8" s="1">
        <v>10</v>
      </c>
      <c r="CB8" s="1">
        <v>4.53E-2</v>
      </c>
      <c r="CC8" s="1">
        <v>14.32808</v>
      </c>
      <c r="CD8" s="1">
        <v>0.49434470000000003</v>
      </c>
      <c r="CF8" s="1">
        <v>10</v>
      </c>
      <c r="CG8" s="1">
        <v>0.1461267</v>
      </c>
      <c r="CH8" s="1">
        <v>17.856280000000002</v>
      </c>
      <c r="CI8" s="1">
        <v>0.4074006</v>
      </c>
      <c r="CK8" s="1">
        <v>10</v>
      </c>
      <c r="CL8" s="1">
        <v>-2.2715649999999998</v>
      </c>
      <c r="CM8" s="1">
        <v>15.22695</v>
      </c>
      <c r="CN8" s="1">
        <v>0.1109841</v>
      </c>
      <c r="CP8" s="1">
        <v>10</v>
      </c>
      <c r="CQ8" s="1">
        <v>-1.955972</v>
      </c>
      <c r="CR8" s="1">
        <v>15.22941</v>
      </c>
      <c r="CS8" s="1">
        <v>0.1191266</v>
      </c>
    </row>
    <row r="9" spans="1:97" x14ac:dyDescent="0.3">
      <c r="C9" t="s">
        <v>68</v>
      </c>
      <c r="H9" s="1">
        <v>2007</v>
      </c>
      <c r="I9" s="1">
        <v>8</v>
      </c>
      <c r="J9" s="1">
        <v>8</v>
      </c>
      <c r="L9" s="1" t="s">
        <v>50</v>
      </c>
      <c r="M9" s="1">
        <v>0.316</v>
      </c>
      <c r="N9" s="1">
        <v>0.61799999999999999</v>
      </c>
      <c r="W9" s="1"/>
      <c r="X9" s="1"/>
      <c r="Y9" s="1"/>
      <c r="AA9" s="2"/>
      <c r="AF9" s="2"/>
      <c r="AK9" s="2"/>
      <c r="AM9" s="1">
        <v>6.5</v>
      </c>
      <c r="AN9" s="1">
        <v>-1.0647880000000001</v>
      </c>
      <c r="AO9" s="1">
        <v>22.278729999999999</v>
      </c>
      <c r="AP9" s="1">
        <v>0.1724909</v>
      </c>
      <c r="AR9" s="1">
        <v>6.5</v>
      </c>
      <c r="AS9" s="1">
        <v>-1.1594420000000001</v>
      </c>
      <c r="AT9" s="1">
        <v>22.0321</v>
      </c>
      <c r="AU9" s="1">
        <v>0.1755978</v>
      </c>
      <c r="AW9" s="1">
        <v>6.5</v>
      </c>
      <c r="AX9" s="1">
        <v>-3.1860599999999999</v>
      </c>
      <c r="AY9" s="1">
        <v>52.828249999999997</v>
      </c>
      <c r="AZ9" s="1">
        <v>8.1142790000000006E-2</v>
      </c>
      <c r="BB9" s="1">
        <v>6.5</v>
      </c>
      <c r="BC9" s="1">
        <v>-2.760081</v>
      </c>
      <c r="BD9" s="1">
        <v>51.722679999999997</v>
      </c>
      <c r="BE9" s="1">
        <v>8.2464040000000002E-2</v>
      </c>
      <c r="BG9" s="1">
        <v>6.5</v>
      </c>
      <c r="BH9" s="1">
        <v>1</v>
      </c>
      <c r="BI9" s="1">
        <v>120.702</v>
      </c>
      <c r="BJ9" s="1">
        <v>4.4679150000000001E-2</v>
      </c>
      <c r="BL9" s="1">
        <v>6.5</v>
      </c>
      <c r="BM9" s="1">
        <v>1</v>
      </c>
      <c r="BN9" s="1">
        <v>120.27630000000001</v>
      </c>
      <c r="BO9" s="1">
        <v>4.4811730000000001E-2</v>
      </c>
      <c r="BQ9" s="1">
        <v>6.5</v>
      </c>
      <c r="BR9" s="1">
        <v>-0.29910179999999997</v>
      </c>
      <c r="BS9" s="1">
        <v>14.656129999999999</v>
      </c>
      <c r="BT9" s="1">
        <v>6.7356189999999996E-2</v>
      </c>
      <c r="BV9" s="1">
        <v>6.5</v>
      </c>
      <c r="BW9" s="1">
        <v>-0.44990989999999997</v>
      </c>
      <c r="BX9" s="1">
        <v>14.21574</v>
      </c>
      <c r="BY9" s="1">
        <v>6.7346719999999999E-2</v>
      </c>
      <c r="CA9" s="1">
        <v>10.5</v>
      </c>
      <c r="CB9" s="1">
        <v>3.8800000000000001E-2</v>
      </c>
      <c r="CC9" s="1">
        <v>14.40056</v>
      </c>
      <c r="CD9" s="1">
        <v>0.49574489999999999</v>
      </c>
      <c r="CF9" s="1">
        <v>10.5</v>
      </c>
      <c r="CG9" s="1">
        <v>0.12918360000000001</v>
      </c>
      <c r="CH9" s="1">
        <v>18.221769999999999</v>
      </c>
      <c r="CI9" s="1">
        <v>0.39455420000000002</v>
      </c>
      <c r="CK9" s="1">
        <v>10.5</v>
      </c>
      <c r="CL9" s="1">
        <v>-2.335156</v>
      </c>
      <c r="CM9" s="1">
        <v>15.34671</v>
      </c>
      <c r="CN9" s="1">
        <v>0.1154752</v>
      </c>
      <c r="CP9" s="1">
        <v>10.5</v>
      </c>
      <c r="CQ9" s="1">
        <v>-1.9393009999999999</v>
      </c>
      <c r="CR9" s="1">
        <v>15.30222</v>
      </c>
      <c r="CS9" s="1">
        <v>0.1242798</v>
      </c>
    </row>
    <row r="10" spans="1:97" x14ac:dyDescent="0.3">
      <c r="A10" t="s">
        <v>60</v>
      </c>
      <c r="B10" s="7"/>
      <c r="C10" s="10" t="e">
        <f>ROUND(V2,0)</f>
        <v>#NUM!</v>
      </c>
      <c r="D10" s="11" t="e">
        <f>IF(OR(C10&gt;94.99,C10&lt;5),"!"," ")</f>
        <v>#NUM!</v>
      </c>
      <c r="H10" s="1">
        <v>2008</v>
      </c>
      <c r="I10" s="1">
        <v>9</v>
      </c>
      <c r="J10" s="1">
        <v>9</v>
      </c>
      <c r="L10" s="1" t="s">
        <v>51</v>
      </c>
      <c r="M10" s="1">
        <v>-1.2090000000000001</v>
      </c>
      <c r="N10" s="1">
        <v>-0.59799999999999998</v>
      </c>
      <c r="W10" s="1"/>
      <c r="X10" s="1"/>
      <c r="Y10" s="1"/>
      <c r="AA10" s="2"/>
      <c r="AF10" s="2"/>
      <c r="AK10" s="2"/>
      <c r="AM10" s="1">
        <v>7</v>
      </c>
      <c r="AN10" s="1">
        <v>-1.0535760000000001</v>
      </c>
      <c r="AO10" s="1">
        <v>23.783709999999999</v>
      </c>
      <c r="AP10" s="1">
        <v>0.17916650000000001</v>
      </c>
      <c r="AR10" s="1">
        <v>7</v>
      </c>
      <c r="AS10" s="1">
        <v>-1.1360870000000001</v>
      </c>
      <c r="AT10" s="1">
        <v>23.356030000000001</v>
      </c>
      <c r="AU10" s="1">
        <v>0.1819578</v>
      </c>
      <c r="AW10" s="1">
        <v>7</v>
      </c>
      <c r="AX10" s="1">
        <v>-3.1868789999999998</v>
      </c>
      <c r="AY10" s="1">
        <v>53.602789999999999</v>
      </c>
      <c r="AZ10" s="1">
        <v>8.523124E-2</v>
      </c>
      <c r="BB10" s="1">
        <v>7</v>
      </c>
      <c r="BC10" s="1">
        <v>-2.7768809999999999</v>
      </c>
      <c r="BD10" s="1">
        <v>52.365740000000002</v>
      </c>
      <c r="BE10" s="1">
        <v>8.5974250000000002E-2</v>
      </c>
      <c r="BG10" s="1">
        <v>7</v>
      </c>
      <c r="BH10" s="1">
        <v>1</v>
      </c>
      <c r="BI10" s="1">
        <v>123.982</v>
      </c>
      <c r="BJ10" s="1">
        <v>4.4961399999999999E-2</v>
      </c>
      <c r="BL10" s="1">
        <v>7</v>
      </c>
      <c r="BM10" s="1">
        <v>1</v>
      </c>
      <c r="BN10" s="1">
        <v>123.3639</v>
      </c>
      <c r="BO10" s="1">
        <v>4.5326320000000003E-2</v>
      </c>
      <c r="BQ10" s="1">
        <v>7</v>
      </c>
      <c r="BR10" s="1">
        <v>-0.29731780000000002</v>
      </c>
      <c r="BS10" s="1">
        <v>14.91311</v>
      </c>
      <c r="BT10" s="1">
        <v>6.7199270000000005E-2</v>
      </c>
      <c r="BV10" s="1">
        <v>7</v>
      </c>
      <c r="BW10" s="1">
        <v>-0.46858149999999998</v>
      </c>
      <c r="BX10" s="1">
        <v>14.445309999999999</v>
      </c>
      <c r="BY10" s="1">
        <v>6.7306340000000006E-2</v>
      </c>
      <c r="CA10" s="1">
        <v>11</v>
      </c>
      <c r="CB10" s="1">
        <v>3.3599999999999998E-2</v>
      </c>
      <c r="CC10" s="1">
        <v>14.351229999999999</v>
      </c>
      <c r="CD10" s="1">
        <v>0.49628899999999998</v>
      </c>
      <c r="CF10" s="1">
        <v>11</v>
      </c>
      <c r="CG10" s="1">
        <v>0.1200581</v>
      </c>
      <c r="CH10" s="1">
        <v>18.534310000000001</v>
      </c>
      <c r="CI10" s="1">
        <v>0.3816582</v>
      </c>
      <c r="CK10" s="1">
        <v>11</v>
      </c>
      <c r="CL10" s="1">
        <v>-2.3551069999999998</v>
      </c>
      <c r="CM10" s="1">
        <v>15.49686</v>
      </c>
      <c r="CN10" s="1">
        <v>0.1204549</v>
      </c>
      <c r="CP10" s="1">
        <v>11</v>
      </c>
      <c r="CQ10" s="1">
        <v>-1.914577</v>
      </c>
      <c r="CR10" s="1">
        <v>15.41147</v>
      </c>
      <c r="CS10" s="1">
        <v>0.1295994</v>
      </c>
    </row>
    <row r="11" spans="1:97" x14ac:dyDescent="0.3">
      <c r="A11" t="s">
        <v>61</v>
      </c>
      <c r="B11" s="7"/>
      <c r="C11" s="10" t="e">
        <f>ROUND(AK2,0)</f>
        <v>#NUM!</v>
      </c>
      <c r="D11" s="11" t="e">
        <f t="shared" ref="D11:D13" si="0">IF(OR(C11&gt;94.99,C11&lt;5),"!"," ")</f>
        <v>#NUM!</v>
      </c>
      <c r="H11" s="1">
        <v>2009</v>
      </c>
      <c r="I11" s="1">
        <v>10</v>
      </c>
      <c r="J11" s="1">
        <v>10</v>
      </c>
      <c r="W11" s="1"/>
      <c r="X11" s="1"/>
      <c r="Y11" s="1"/>
      <c r="AA11" s="2"/>
      <c r="AF11" s="2"/>
      <c r="AK11" s="2"/>
      <c r="AM11" s="1">
        <v>7.5</v>
      </c>
      <c r="AN11" s="1">
        <v>-1.038308</v>
      </c>
      <c r="AO11" s="1">
        <v>25.381799999999998</v>
      </c>
      <c r="AP11" s="1">
        <v>0.1856187</v>
      </c>
      <c r="AR11" s="1">
        <v>7.5</v>
      </c>
      <c r="AS11" s="1">
        <v>-1.108727</v>
      </c>
      <c r="AT11" s="1">
        <v>24.763940000000002</v>
      </c>
      <c r="AU11" s="1">
        <v>0.1887971</v>
      </c>
      <c r="AW11" s="1">
        <v>7.5</v>
      </c>
      <c r="AX11" s="1">
        <v>-3.1772100000000001</v>
      </c>
      <c r="AY11" s="1">
        <v>54.460099999999997</v>
      </c>
      <c r="AZ11" s="1">
        <v>8.8907440000000004E-2</v>
      </c>
      <c r="BB11" s="1">
        <v>7.5</v>
      </c>
      <c r="BC11" s="1">
        <v>-2.7875290000000001</v>
      </c>
      <c r="BD11" s="1">
        <v>53.062620000000003</v>
      </c>
      <c r="BE11" s="1">
        <v>8.9755879999999996E-2</v>
      </c>
      <c r="BG11" s="1">
        <v>7.5</v>
      </c>
      <c r="BH11" s="1">
        <v>1</v>
      </c>
      <c r="BI11" s="1">
        <v>127.2145</v>
      </c>
      <c r="BJ11" s="1">
        <v>4.5118079999999998E-2</v>
      </c>
      <c r="BL11" s="1">
        <v>7.5</v>
      </c>
      <c r="BM11" s="1">
        <v>1</v>
      </c>
      <c r="BN11" s="1">
        <v>126.3818</v>
      </c>
      <c r="BO11" s="1">
        <v>4.5924840000000001E-2</v>
      </c>
      <c r="BQ11" s="1">
        <v>7.5</v>
      </c>
      <c r="BR11" s="1">
        <v>-0.29298370000000001</v>
      </c>
      <c r="BS11" s="1">
        <v>15.16606</v>
      </c>
      <c r="BT11" s="1">
        <v>6.7087400000000005E-2</v>
      </c>
      <c r="BV11" s="1">
        <v>7.5</v>
      </c>
      <c r="BW11" s="1">
        <v>-0.48279630000000001</v>
      </c>
      <c r="BX11" s="1">
        <v>14.676080000000001</v>
      </c>
      <c r="BY11" s="1">
        <v>6.7424540000000005E-2</v>
      </c>
      <c r="CA11" s="1">
        <v>11.5</v>
      </c>
      <c r="CB11" s="1">
        <v>2.9000000000000001E-2</v>
      </c>
      <c r="CC11" s="1">
        <v>14.210100000000001</v>
      </c>
      <c r="CD11" s="1">
        <v>0.49579489999999998</v>
      </c>
      <c r="CF11" s="1">
        <v>11.5</v>
      </c>
      <c r="CG11" s="1">
        <v>0.1185987</v>
      </c>
      <c r="CH11" s="1">
        <v>18.8748</v>
      </c>
      <c r="CI11" s="1">
        <v>0.36866939999999998</v>
      </c>
      <c r="CK11" s="1">
        <v>11.5</v>
      </c>
      <c r="CL11" s="1">
        <v>-2.3393459999999999</v>
      </c>
      <c r="CM11" s="1">
        <v>15.67873</v>
      </c>
      <c r="CN11" s="1">
        <v>0.12563070000000001</v>
      </c>
      <c r="CP11" s="1">
        <v>11.5</v>
      </c>
      <c r="CQ11" s="1">
        <v>-1.8854379999999999</v>
      </c>
      <c r="CR11" s="1">
        <v>15.568490000000001</v>
      </c>
      <c r="CS11" s="1">
        <v>0.1349301</v>
      </c>
    </row>
    <row r="12" spans="1:97" x14ac:dyDescent="0.3">
      <c r="A12" t="s">
        <v>62</v>
      </c>
      <c r="B12" s="7"/>
      <c r="C12" s="10" t="e">
        <f>ROUND(AA2,0)</f>
        <v>#NUM!</v>
      </c>
      <c r="D12" s="11" t="e">
        <f t="shared" si="0"/>
        <v>#NUM!</v>
      </c>
      <c r="H12" s="1">
        <v>2010</v>
      </c>
      <c r="I12" s="1">
        <v>11</v>
      </c>
      <c r="J12" s="1">
        <v>11</v>
      </c>
      <c r="M12" s="1" t="s">
        <v>73</v>
      </c>
      <c r="N12" s="1" t="s">
        <v>77</v>
      </c>
      <c r="W12" s="1"/>
      <c r="X12" s="1"/>
      <c r="Y12" s="1"/>
      <c r="AA12" s="2"/>
      <c r="AF12" s="2"/>
      <c r="AK12" s="2"/>
      <c r="AM12" s="1">
        <v>8</v>
      </c>
      <c r="AN12" s="1">
        <v>-1.017406</v>
      </c>
      <c r="AO12" s="1">
        <v>27.039400000000001</v>
      </c>
      <c r="AP12" s="1">
        <v>0.19178519999999999</v>
      </c>
      <c r="AR12" s="1">
        <v>8</v>
      </c>
      <c r="AS12" s="1">
        <v>-1.076325</v>
      </c>
      <c r="AT12" s="1">
        <v>26.282</v>
      </c>
      <c r="AU12" s="1">
        <v>0.19605410000000001</v>
      </c>
      <c r="AW12" s="1">
        <v>8</v>
      </c>
      <c r="AX12" s="1">
        <v>-3.1544490000000001</v>
      </c>
      <c r="AY12" s="1">
        <v>55.41921</v>
      </c>
      <c r="AZ12" s="1">
        <v>9.1995019999999997E-2</v>
      </c>
      <c r="BB12" s="1">
        <v>8</v>
      </c>
      <c r="BC12" s="1">
        <v>-2.791509</v>
      </c>
      <c r="BD12" s="1">
        <v>53.84216</v>
      </c>
      <c r="BE12" s="1">
        <v>9.3778719999999996E-2</v>
      </c>
      <c r="BG12" s="1">
        <v>8</v>
      </c>
      <c r="BH12" s="1">
        <v>1</v>
      </c>
      <c r="BI12" s="1">
        <v>130.36590000000001</v>
      </c>
      <c r="BJ12" s="1">
        <v>4.5273349999999997E-2</v>
      </c>
      <c r="BL12" s="1">
        <v>8</v>
      </c>
      <c r="BM12" s="1">
        <v>1</v>
      </c>
      <c r="BN12" s="1">
        <v>129.34729999999999</v>
      </c>
      <c r="BO12" s="1">
        <v>4.6571410000000001E-2</v>
      </c>
      <c r="BQ12" s="1">
        <v>8</v>
      </c>
      <c r="BR12" s="1">
        <v>-0.2844236</v>
      </c>
      <c r="BS12" s="1">
        <v>15.41553</v>
      </c>
      <c r="BT12" s="1">
        <v>6.7089999999999997E-2</v>
      </c>
      <c r="BV12" s="1">
        <v>8</v>
      </c>
      <c r="BW12" s="1">
        <v>-0.49159320000000001</v>
      </c>
      <c r="BX12" s="1">
        <v>14.916729999999999</v>
      </c>
      <c r="BY12" s="1">
        <v>6.7751290000000006E-2</v>
      </c>
      <c r="CA12" s="1">
        <v>12</v>
      </c>
      <c r="CB12" s="1">
        <v>2.3699999999999999E-2</v>
      </c>
      <c r="CC12" s="1">
        <v>14.000080000000001</v>
      </c>
      <c r="CD12" s="1">
        <v>0.4940851</v>
      </c>
      <c r="CF12" s="1">
        <v>12</v>
      </c>
      <c r="CG12" s="1">
        <v>0.12445639999999999</v>
      </c>
      <c r="CH12" s="1">
        <v>19.29861</v>
      </c>
      <c r="CI12" s="1">
        <v>0.35558459999999997</v>
      </c>
      <c r="CK12" s="1">
        <v>12</v>
      </c>
      <c r="CL12" s="1">
        <v>-2.2977240000000001</v>
      </c>
      <c r="CM12" s="1">
        <v>15.894740000000001</v>
      </c>
      <c r="CN12" s="1">
        <v>0.13076450000000001</v>
      </c>
      <c r="CP12" s="1">
        <v>12</v>
      </c>
      <c r="CQ12" s="1">
        <v>-1.8523309999999999</v>
      </c>
      <c r="CR12" s="1">
        <v>15.772080000000001</v>
      </c>
      <c r="CS12" s="1">
        <v>0.14034350000000001</v>
      </c>
    </row>
    <row r="13" spans="1:97" x14ac:dyDescent="0.3">
      <c r="A13" t="s">
        <v>63</v>
      </c>
      <c r="B13" s="7"/>
      <c r="C13" s="10" t="e">
        <f>ROUND(AF2,0)</f>
        <v>#NUM!</v>
      </c>
      <c r="D13" s="11" t="e">
        <f t="shared" si="0"/>
        <v>#NUM!</v>
      </c>
      <c r="H13" s="1">
        <v>2011</v>
      </c>
      <c r="I13" s="1">
        <v>12</v>
      </c>
      <c r="J13" s="1">
        <v>12</v>
      </c>
      <c r="L13" s="1" t="s">
        <v>52</v>
      </c>
      <c r="M13" s="1">
        <v>-22.704999999999998</v>
      </c>
      <c r="N13" s="1">
        <v>-14.353999999999999</v>
      </c>
      <c r="W13" s="1"/>
      <c r="X13" s="1"/>
      <c r="Y13" s="1"/>
      <c r="AA13" s="2"/>
      <c r="AF13" s="2"/>
      <c r="AK13" s="2"/>
      <c r="AM13" s="1">
        <v>8.5</v>
      </c>
      <c r="AN13" s="1">
        <v>-0.98990180000000005</v>
      </c>
      <c r="AO13" s="1">
        <v>28.718969999999999</v>
      </c>
      <c r="AP13" s="1">
        <v>0.19758290000000001</v>
      </c>
      <c r="AR13" s="1">
        <v>8.5</v>
      </c>
      <c r="AS13" s="1">
        <v>-1.037423</v>
      </c>
      <c r="AT13" s="1">
        <v>27.921330000000001</v>
      </c>
      <c r="AU13" s="1">
        <v>0.20348810000000001</v>
      </c>
      <c r="AW13" s="1">
        <v>8.5</v>
      </c>
      <c r="AX13" s="1">
        <v>-3.1150679999999999</v>
      </c>
      <c r="AY13" s="1">
        <v>56.450899999999997</v>
      </c>
      <c r="AZ13" s="1">
        <v>9.456958E-2</v>
      </c>
      <c r="BB13" s="1">
        <v>8.5</v>
      </c>
      <c r="BC13" s="1">
        <v>-2.7887520000000001</v>
      </c>
      <c r="BD13" s="1">
        <v>54.698239999999998</v>
      </c>
      <c r="BE13" s="1">
        <v>9.7784819999999995E-2</v>
      </c>
      <c r="BG13" s="1">
        <v>8.5</v>
      </c>
      <c r="BH13" s="1">
        <v>1</v>
      </c>
      <c r="BI13" s="1">
        <v>133.30449999999999</v>
      </c>
      <c r="BJ13" s="1">
        <v>4.5433380000000002E-2</v>
      </c>
      <c r="BL13" s="1">
        <v>8.5</v>
      </c>
      <c r="BM13" s="1">
        <v>1</v>
      </c>
      <c r="BN13" s="1">
        <v>132.2628</v>
      </c>
      <c r="BO13" s="1">
        <v>4.7201989999999999E-2</v>
      </c>
      <c r="BQ13" s="1">
        <v>8.5</v>
      </c>
      <c r="BR13" s="1">
        <v>-0.2698255</v>
      </c>
      <c r="BS13" s="1">
        <v>15.6624</v>
      </c>
      <c r="BT13" s="1">
        <v>6.723498E-2</v>
      </c>
      <c r="BV13" s="1">
        <v>8.5</v>
      </c>
      <c r="BW13" s="1">
        <v>-0.49216159999999998</v>
      </c>
      <c r="BX13" s="1">
        <v>15.16831</v>
      </c>
      <c r="BY13" s="1">
        <v>6.8193320000000002E-2</v>
      </c>
      <c r="CA13" s="1">
        <v>12.5</v>
      </c>
      <c r="CB13" s="1">
        <v>1.6799999999999999E-2</v>
      </c>
      <c r="CC13" s="1">
        <v>13.727980000000001</v>
      </c>
      <c r="CD13" s="1">
        <v>0.49103639999999998</v>
      </c>
      <c r="CF13" s="1">
        <v>12.5</v>
      </c>
      <c r="CG13" s="1">
        <v>0.13700290000000001</v>
      </c>
      <c r="CH13" s="1">
        <v>19.812360000000002</v>
      </c>
      <c r="CI13" s="1">
        <v>0.34235130000000003</v>
      </c>
      <c r="CK13" s="1">
        <v>12.5</v>
      </c>
      <c r="CL13" s="1">
        <v>-2.2339259999999999</v>
      </c>
      <c r="CM13" s="1">
        <v>16.142140000000001</v>
      </c>
      <c r="CN13" s="1">
        <v>0.13573579999999999</v>
      </c>
      <c r="CP13" s="1">
        <v>12.5</v>
      </c>
      <c r="CQ13" s="1">
        <v>-1.8104610000000001</v>
      </c>
      <c r="CR13" s="1">
        <v>16.009219999999999</v>
      </c>
      <c r="CS13" s="1">
        <v>0.14582210000000001</v>
      </c>
    </row>
    <row r="14" spans="1:97" x14ac:dyDescent="0.3">
      <c r="A14" s="4" t="s">
        <v>64</v>
      </c>
      <c r="B14" s="8"/>
      <c r="D14" s="8"/>
      <c r="H14" s="1">
        <v>2012</v>
      </c>
      <c r="J14" s="1">
        <v>13</v>
      </c>
      <c r="L14" s="1" t="s">
        <v>49</v>
      </c>
      <c r="M14" s="1">
        <v>1.514</v>
      </c>
      <c r="N14" s="1">
        <v>0.96</v>
      </c>
      <c r="W14" s="1"/>
      <c r="X14" s="1"/>
      <c r="Y14" s="1"/>
      <c r="AA14" s="2"/>
      <c r="AF14" s="2"/>
      <c r="AK14" s="2"/>
      <c r="AM14" s="1">
        <v>9</v>
      </c>
      <c r="AN14" s="1">
        <v>-0.95584170000000002</v>
      </c>
      <c r="AO14" s="1">
        <v>30.406980000000001</v>
      </c>
      <c r="AP14" s="1">
        <v>0.20312379999999999</v>
      </c>
      <c r="AR14" s="1">
        <v>9</v>
      </c>
      <c r="AS14" s="1">
        <v>-0.99030079999999998</v>
      </c>
      <c r="AT14" s="1">
        <v>29.71021</v>
      </c>
      <c r="AU14" s="1">
        <v>0.21089140000000001</v>
      </c>
      <c r="AW14" s="1">
        <v>9</v>
      </c>
      <c r="AX14" s="1">
        <v>-3.0588229999999998</v>
      </c>
      <c r="AY14" s="1">
        <v>57.494970000000002</v>
      </c>
      <c r="AZ14" s="1">
        <v>9.7137699999999993E-2</v>
      </c>
      <c r="BB14" s="1">
        <v>9</v>
      </c>
      <c r="BC14" s="1">
        <v>-2.7803800000000001</v>
      </c>
      <c r="BD14" s="1">
        <v>55.622259999999997</v>
      </c>
      <c r="BE14" s="1">
        <v>0.1017024</v>
      </c>
      <c r="BG14" s="1">
        <v>9</v>
      </c>
      <c r="BH14" s="1">
        <v>1</v>
      </c>
      <c r="BI14" s="1">
        <v>136.0196</v>
      </c>
      <c r="BJ14" s="1">
        <v>4.569115E-2</v>
      </c>
      <c r="BL14" s="1">
        <v>9</v>
      </c>
      <c r="BM14" s="1">
        <v>1</v>
      </c>
      <c r="BN14" s="1">
        <v>135.20570000000001</v>
      </c>
      <c r="BO14" s="1">
        <v>4.7796459999999999E-2</v>
      </c>
      <c r="BQ14" s="1">
        <v>9</v>
      </c>
      <c r="BR14" s="1">
        <v>-0.24827289999999999</v>
      </c>
      <c r="BS14" s="1">
        <v>15.90863</v>
      </c>
      <c r="BT14" s="1">
        <v>6.7521319999999996E-2</v>
      </c>
      <c r="BV14" s="1">
        <v>9</v>
      </c>
      <c r="BW14" s="1">
        <v>-0.48044429999999999</v>
      </c>
      <c r="BX14" s="1">
        <v>15.430009999999999</v>
      </c>
      <c r="BY14" s="1">
        <v>6.8609180000000006E-2</v>
      </c>
      <c r="CA14" s="1">
        <v>13</v>
      </c>
      <c r="CB14" s="1">
        <v>7.2899999999999996E-3</v>
      </c>
      <c r="CC14" s="1">
        <v>13.391500000000001</v>
      </c>
      <c r="CD14" s="1">
        <v>0.48648999999999998</v>
      </c>
      <c r="CF14" s="1">
        <v>13</v>
      </c>
      <c r="CG14" s="1">
        <v>0.15521119999999999</v>
      </c>
      <c r="CH14" s="1">
        <v>20.425699999999999</v>
      </c>
      <c r="CI14" s="1">
        <v>0.3289281</v>
      </c>
      <c r="CK14" s="1">
        <v>13</v>
      </c>
      <c r="CL14" s="1">
        <v>-2.151027</v>
      </c>
      <c r="CM14" s="1">
        <v>16.410409999999999</v>
      </c>
      <c r="CN14" s="1">
        <v>0.14068459999999999</v>
      </c>
      <c r="CP14" s="1">
        <v>13</v>
      </c>
      <c r="CQ14" s="1">
        <v>-1.7570170000000001</v>
      </c>
      <c r="CR14" s="1">
        <v>16.277090000000001</v>
      </c>
      <c r="CS14" s="1">
        <v>0.15136379999999999</v>
      </c>
    </row>
    <row r="15" spans="1:97" x14ac:dyDescent="0.3">
      <c r="A15" s="1" t="s">
        <v>53</v>
      </c>
      <c r="B15" s="12" t="e">
        <f>B10/B11/B11/B11*1000000</f>
        <v>#DIV/0!</v>
      </c>
      <c r="H15" s="1">
        <v>2013</v>
      </c>
      <c r="J15" s="1">
        <v>14</v>
      </c>
      <c r="L15" s="1" t="s">
        <v>54</v>
      </c>
      <c r="M15" s="1">
        <v>0.17799999999999999</v>
      </c>
      <c r="N15" s="1">
        <v>0.20599999999999999</v>
      </c>
      <c r="W15" s="1"/>
      <c r="X15" s="1"/>
      <c r="Y15" s="1"/>
      <c r="AA15" s="2"/>
      <c r="AF15" s="2"/>
      <c r="AK15" s="2"/>
      <c r="AM15" s="1">
        <v>9.5</v>
      </c>
      <c r="AN15" s="1">
        <v>-0.91591259999999997</v>
      </c>
      <c r="AO15" s="1">
        <v>32.100920000000002</v>
      </c>
      <c r="AP15" s="1">
        <v>0.20849219999999999</v>
      </c>
      <c r="AR15" s="1">
        <v>9.5</v>
      </c>
      <c r="AS15" s="1">
        <v>-0.92936350000000001</v>
      </c>
      <c r="AT15" s="1">
        <v>31.656130000000001</v>
      </c>
      <c r="AU15" s="1">
        <v>0.2179509</v>
      </c>
      <c r="AW15" s="1">
        <v>9.5</v>
      </c>
      <c r="AX15" s="1">
        <v>-2.9889929999999998</v>
      </c>
      <c r="AY15" s="1">
        <v>58.491759999999999</v>
      </c>
      <c r="AZ15" s="1">
        <v>0.1000895</v>
      </c>
      <c r="BB15" s="1">
        <v>9.5</v>
      </c>
      <c r="BC15" s="1">
        <v>-2.7692169999999998</v>
      </c>
      <c r="BD15" s="1">
        <v>56.584209999999999</v>
      </c>
      <c r="BE15" s="1">
        <v>0.1054842</v>
      </c>
      <c r="BG15" s="1">
        <v>9.5</v>
      </c>
      <c r="BH15" s="1">
        <v>1</v>
      </c>
      <c r="BI15" s="1">
        <v>138.57140000000001</v>
      </c>
      <c r="BJ15" s="1">
        <v>4.6130339999999999E-2</v>
      </c>
      <c r="BL15" s="1">
        <v>9.5</v>
      </c>
      <c r="BM15" s="1">
        <v>1</v>
      </c>
      <c r="BN15" s="1">
        <v>138.23500000000001</v>
      </c>
      <c r="BO15" s="1">
        <v>4.8302030000000003E-2</v>
      </c>
      <c r="BQ15" s="1">
        <v>9.5</v>
      </c>
      <c r="BR15" s="1">
        <v>-0.21909619999999999</v>
      </c>
      <c r="BS15" s="1">
        <v>16.1569</v>
      </c>
      <c r="BT15" s="1">
        <v>6.7917599999999995E-2</v>
      </c>
      <c r="BV15" s="1">
        <v>9.5</v>
      </c>
      <c r="BW15" s="1">
        <v>-0.45401619999999998</v>
      </c>
      <c r="BX15" s="1">
        <v>15.69834</v>
      </c>
      <c r="BY15" s="1">
        <v>6.8900870000000003E-2</v>
      </c>
      <c r="CA15" s="1">
        <v>13.5</v>
      </c>
      <c r="CB15" s="1">
        <v>-4.9800000000000001E-3</v>
      </c>
      <c r="CC15" s="1">
        <v>12.98888</v>
      </c>
      <c r="CD15" s="1">
        <v>0.480383</v>
      </c>
      <c r="CF15" s="1">
        <v>13.5</v>
      </c>
      <c r="CG15" s="1">
        <v>0.1778132</v>
      </c>
      <c r="CH15" s="1">
        <v>21.13701</v>
      </c>
      <c r="CI15" s="1">
        <v>0.31531789999999998</v>
      </c>
      <c r="CK15" s="1">
        <v>13.5</v>
      </c>
      <c r="CL15" s="1">
        <v>-2.0548220000000001</v>
      </c>
      <c r="CM15" s="1">
        <v>16.683669999999999</v>
      </c>
      <c r="CN15" s="1">
        <v>0.145705</v>
      </c>
      <c r="CP15" s="1">
        <v>13.5</v>
      </c>
      <c r="CQ15" s="1">
        <v>-1.6928369999999999</v>
      </c>
      <c r="CR15" s="1">
        <v>16.565169999999998</v>
      </c>
      <c r="CS15" s="1">
        <v>0.15683349999999999</v>
      </c>
    </row>
    <row r="16" spans="1:97" ht="16.2" x14ac:dyDescent="0.3">
      <c r="A16" t="s">
        <v>65</v>
      </c>
      <c r="B16" s="13" t="e">
        <f>B10/B11/B11*10000</f>
        <v>#DIV/0!</v>
      </c>
      <c r="C16" s="10" t="e">
        <f>ROUND(V6,0)</f>
        <v>#NUM!</v>
      </c>
      <c r="H16" s="1">
        <v>2014</v>
      </c>
      <c r="J16" s="1">
        <v>15</v>
      </c>
      <c r="L16" s="1" t="s">
        <v>55</v>
      </c>
      <c r="M16" s="1">
        <v>-0.66400000000000003</v>
      </c>
      <c r="N16" s="1">
        <v>-0.86899999999999999</v>
      </c>
      <c r="W16" s="1"/>
      <c r="X16" s="1"/>
      <c r="Y16" s="1"/>
      <c r="AA16" s="2"/>
      <c r="AF16" s="2"/>
      <c r="AK16" s="2"/>
      <c r="AM16" s="1">
        <v>10</v>
      </c>
      <c r="AN16" s="1">
        <v>-0.87100770000000005</v>
      </c>
      <c r="AO16" s="1">
        <v>33.874169999999999</v>
      </c>
      <c r="AP16" s="1">
        <v>0.21360709999999999</v>
      </c>
      <c r="AR16" s="1">
        <v>10</v>
      </c>
      <c r="AS16" s="1">
        <v>-0.8496804</v>
      </c>
      <c r="AT16" s="1">
        <v>33.746389999999998</v>
      </c>
      <c r="AU16" s="1">
        <v>0.22378609999999999</v>
      </c>
      <c r="AW16" s="1">
        <v>10</v>
      </c>
      <c r="AX16" s="1">
        <v>-2.9104019999999999</v>
      </c>
      <c r="AY16" s="1">
        <v>59.44455</v>
      </c>
      <c r="AZ16" s="1">
        <v>0.1033022</v>
      </c>
      <c r="BB16" s="1">
        <v>10</v>
      </c>
      <c r="BC16" s="1">
        <v>-2.75901</v>
      </c>
      <c r="BD16" s="1">
        <v>57.533769999999997</v>
      </c>
      <c r="BE16" s="1">
        <v>0.10872030000000001</v>
      </c>
      <c r="BG16" s="1">
        <v>10</v>
      </c>
      <c r="BH16" s="1">
        <v>1</v>
      </c>
      <c r="BI16" s="1">
        <v>141.0795</v>
      </c>
      <c r="BJ16" s="1">
        <v>4.6723920000000002E-2</v>
      </c>
      <c r="BL16" s="1">
        <v>10</v>
      </c>
      <c r="BM16" s="1">
        <v>1</v>
      </c>
      <c r="BN16" s="1">
        <v>141.34049999999999</v>
      </c>
      <c r="BO16" s="1">
        <v>4.8558549999999999E-2</v>
      </c>
      <c r="BQ16" s="1">
        <v>10</v>
      </c>
      <c r="BR16" s="1">
        <v>-0.18124789999999999</v>
      </c>
      <c r="BS16" s="1">
        <v>16.41217</v>
      </c>
      <c r="BT16" s="1">
        <v>6.8372500000000003E-2</v>
      </c>
      <c r="BV16" s="1">
        <v>10</v>
      </c>
      <c r="BW16" s="1">
        <v>-0.41395969999999999</v>
      </c>
      <c r="BX16" s="1">
        <v>15.96696</v>
      </c>
      <c r="BY16" s="1">
        <v>6.8816459999999996E-2</v>
      </c>
      <c r="CA16" s="1">
        <v>14</v>
      </c>
      <c r="CB16" s="1">
        <v>-1.9099999999999999E-2</v>
      </c>
      <c r="CC16" s="1">
        <v>12.53842</v>
      </c>
      <c r="CD16" s="1">
        <v>0.47283940000000002</v>
      </c>
      <c r="CF16" s="1">
        <v>14</v>
      </c>
      <c r="CG16" s="1">
        <v>0.20490240000000001</v>
      </c>
      <c r="CH16" s="1">
        <v>21.857109999999999</v>
      </c>
      <c r="CI16" s="1">
        <v>0.30171110000000001</v>
      </c>
      <c r="CK16" s="1">
        <v>14</v>
      </c>
      <c r="CL16" s="1">
        <v>-1.9543569999999999</v>
      </c>
      <c r="CM16" s="1">
        <v>16.960899999999999</v>
      </c>
      <c r="CN16" s="1">
        <v>0.1506025</v>
      </c>
      <c r="CP16" s="1">
        <v>14</v>
      </c>
      <c r="CQ16" s="1">
        <v>-1.6222780000000001</v>
      </c>
      <c r="CR16" s="1">
        <v>16.860910000000001</v>
      </c>
      <c r="CS16" s="1">
        <v>0.16165869999999999</v>
      </c>
    </row>
    <row r="17" spans="1:97" x14ac:dyDescent="0.3">
      <c r="C17" s="10"/>
      <c r="H17" s="1">
        <v>2015</v>
      </c>
      <c r="J17" s="1">
        <v>16</v>
      </c>
      <c r="W17" s="1"/>
      <c r="X17" s="1"/>
      <c r="Y17" s="1"/>
      <c r="AA17" s="2"/>
      <c r="AF17" s="2"/>
      <c r="AK17" s="2"/>
      <c r="AM17" s="1">
        <v>10.5</v>
      </c>
      <c r="AN17" s="1">
        <v>-0.82081400000000004</v>
      </c>
      <c r="AO17" s="1">
        <v>35.800310000000003</v>
      </c>
      <c r="AP17" s="1">
        <v>0.21849250000000001</v>
      </c>
      <c r="AR17" s="1">
        <v>10.5</v>
      </c>
      <c r="AS17" s="1">
        <v>-0.75630090000000005</v>
      </c>
      <c r="AT17" s="1">
        <v>35.986759999999997</v>
      </c>
      <c r="AU17" s="1">
        <v>0.2272363</v>
      </c>
      <c r="AW17" s="1">
        <v>10.5</v>
      </c>
      <c r="AX17" s="1">
        <v>-2.828519</v>
      </c>
      <c r="AY17" s="1">
        <v>60.362450000000003</v>
      </c>
      <c r="AZ17" s="1">
        <v>0.1065287</v>
      </c>
      <c r="BB17" s="1">
        <v>10.5</v>
      </c>
      <c r="BC17" s="1">
        <v>-2.7544360000000001</v>
      </c>
      <c r="BD17" s="1">
        <v>58.463340000000002</v>
      </c>
      <c r="BE17" s="1">
        <v>0.1107779</v>
      </c>
      <c r="BG17" s="1">
        <v>10.5</v>
      </c>
      <c r="BH17" s="1">
        <v>1</v>
      </c>
      <c r="BI17" s="1">
        <v>143.6901</v>
      </c>
      <c r="BJ17" s="1">
        <v>4.747374E-2</v>
      </c>
      <c r="BL17" s="1">
        <v>10.5</v>
      </c>
      <c r="BM17" s="1">
        <v>1</v>
      </c>
      <c r="BN17" s="1">
        <v>144.4967</v>
      </c>
      <c r="BO17" s="1">
        <v>4.8360739999999999E-2</v>
      </c>
      <c r="BQ17" s="1">
        <v>10.5</v>
      </c>
      <c r="BR17" s="1">
        <v>-0.13379969999999999</v>
      </c>
      <c r="BS17" s="1">
        <v>16.681709999999999</v>
      </c>
      <c r="BT17" s="1">
        <v>6.8883020000000003E-2</v>
      </c>
      <c r="BV17" s="1">
        <v>10.5</v>
      </c>
      <c r="BW17" s="1">
        <v>-0.36363089999999998</v>
      </c>
      <c r="BX17" s="1">
        <v>16.22831</v>
      </c>
      <c r="BY17" s="1">
        <v>6.8136769999999999E-2</v>
      </c>
      <c r="CA17" s="1">
        <v>14.5</v>
      </c>
      <c r="CB17" s="1">
        <v>-3.44608E-2</v>
      </c>
      <c r="CC17" s="1">
        <v>12.107379999999999</v>
      </c>
      <c r="CD17" s="1">
        <v>0.4640224</v>
      </c>
      <c r="CF17" s="1">
        <v>14.5</v>
      </c>
      <c r="CG17" s="1">
        <v>0.2368364</v>
      </c>
      <c r="CH17" s="1">
        <v>22.51756</v>
      </c>
      <c r="CI17" s="1">
        <v>0.28846040000000001</v>
      </c>
      <c r="CK17" s="1">
        <v>14.5</v>
      </c>
      <c r="CL17" s="1">
        <v>-1.857594</v>
      </c>
      <c r="CM17" s="1">
        <v>17.241430000000001</v>
      </c>
      <c r="CN17" s="1">
        <v>0.15515619999999999</v>
      </c>
      <c r="CP17" s="1">
        <v>14.5</v>
      </c>
      <c r="CQ17" s="1">
        <v>-1.554792</v>
      </c>
      <c r="CR17" s="1">
        <v>17.1678</v>
      </c>
      <c r="CS17" s="1">
        <v>0.16514609999999999</v>
      </c>
    </row>
    <row r="18" spans="1:97" x14ac:dyDescent="0.3">
      <c r="A18" t="s">
        <v>66</v>
      </c>
      <c r="B18" s="9" t="e">
        <f>IF(B2="fiú",M7+M8*B15+M9*B12+M10*B13,N7+N8*B15+N9*B12+N10*B13)</f>
        <v>#DIV/0!</v>
      </c>
      <c r="C18" s="10" t="e">
        <f>ROUND(AA6,0)</f>
        <v>#NUM!</v>
      </c>
      <c r="H18" s="1">
        <v>2016</v>
      </c>
      <c r="J18" s="1">
        <v>17</v>
      </c>
      <c r="W18" s="1"/>
      <c r="X18" s="1"/>
      <c r="Y18" s="1"/>
      <c r="AA18" s="2"/>
      <c r="AF18" s="2"/>
      <c r="AK18" s="2"/>
      <c r="AM18" s="1">
        <v>11</v>
      </c>
      <c r="AN18" s="1">
        <v>-0.76337719999999998</v>
      </c>
      <c r="AO18" s="1">
        <v>37.918900000000001</v>
      </c>
      <c r="AP18" s="1">
        <v>0.22319050000000001</v>
      </c>
      <c r="AR18" s="1">
        <v>11</v>
      </c>
      <c r="AS18" s="1">
        <v>-0.66378190000000004</v>
      </c>
      <c r="AT18" s="1">
        <v>38.375</v>
      </c>
      <c r="AU18" s="1">
        <v>0.2274311</v>
      </c>
      <c r="AW18" s="1">
        <v>11</v>
      </c>
      <c r="AX18" s="1">
        <v>-2.747941</v>
      </c>
      <c r="AY18" s="1">
        <v>61.277230000000003</v>
      </c>
      <c r="AZ18" s="1">
        <v>0.1094266</v>
      </c>
      <c r="BB18" s="1">
        <v>11</v>
      </c>
      <c r="BC18" s="1">
        <v>-2.760364</v>
      </c>
      <c r="BD18" s="1">
        <v>59.396709999999999</v>
      </c>
      <c r="BE18" s="1">
        <v>0.1111292</v>
      </c>
      <c r="BG18" s="1">
        <v>11</v>
      </c>
      <c r="BH18" s="1">
        <v>1</v>
      </c>
      <c r="BI18" s="1">
        <v>146.5196</v>
      </c>
      <c r="BJ18" s="1">
        <v>4.8451920000000002E-2</v>
      </c>
      <c r="BL18" s="1">
        <v>11</v>
      </c>
      <c r="BM18" s="1">
        <v>1</v>
      </c>
      <c r="BN18" s="1">
        <v>147.69890000000001</v>
      </c>
      <c r="BO18" s="1">
        <v>4.7659729999999997E-2</v>
      </c>
      <c r="BQ18" s="1">
        <v>11</v>
      </c>
      <c r="BR18" s="1">
        <v>-7.6361479999999995E-2</v>
      </c>
      <c r="BS18" s="1">
        <v>16.971959999999999</v>
      </c>
      <c r="BT18" s="1">
        <v>6.9444660000000005E-2</v>
      </c>
      <c r="BV18" s="1">
        <v>11</v>
      </c>
      <c r="BW18" s="1">
        <v>-0.3073786</v>
      </c>
      <c r="BX18" s="1">
        <v>16.473800000000001</v>
      </c>
      <c r="BY18" s="1">
        <v>6.6806119999999997E-2</v>
      </c>
      <c r="CA18" s="1">
        <v>15</v>
      </c>
      <c r="CB18" s="1">
        <v>-5.11E-2</v>
      </c>
      <c r="CC18" s="1">
        <v>11.74891</v>
      </c>
      <c r="CD18" s="1">
        <v>0.45404909999999998</v>
      </c>
      <c r="CF18" s="1">
        <v>15</v>
      </c>
      <c r="CG18" s="1">
        <v>0.27346179999999998</v>
      </c>
      <c r="CH18" s="1">
        <v>23.105869999999999</v>
      </c>
      <c r="CI18" s="1">
        <v>0.2758794</v>
      </c>
      <c r="CK18" s="1">
        <v>15</v>
      </c>
      <c r="CL18" s="1">
        <v>-1.7696559999999999</v>
      </c>
      <c r="CM18" s="1">
        <v>17.523890000000002</v>
      </c>
      <c r="CN18" s="1">
        <v>0.15906200000000001</v>
      </c>
      <c r="CP18" s="1">
        <v>15</v>
      </c>
      <c r="CQ18" s="1">
        <v>-1.499746</v>
      </c>
      <c r="CR18" s="1">
        <v>17.49325</v>
      </c>
      <c r="CS18" s="1">
        <v>0.1667893</v>
      </c>
    </row>
    <row r="19" spans="1:97" x14ac:dyDescent="0.3">
      <c r="H19" s="1">
        <v>2017</v>
      </c>
      <c r="J19" s="1">
        <v>18</v>
      </c>
      <c r="W19" s="1"/>
      <c r="X19" s="1"/>
      <c r="Y19" s="1"/>
      <c r="AA19" s="2"/>
      <c r="AF19" s="2"/>
      <c r="AK19" s="2"/>
      <c r="AM19" s="1">
        <v>11.5</v>
      </c>
      <c r="AN19" s="1">
        <v>-0.6985015</v>
      </c>
      <c r="AO19" s="1">
        <v>40.243250000000003</v>
      </c>
      <c r="AP19" s="1">
        <v>0.2274448</v>
      </c>
      <c r="AR19" s="1">
        <v>11.5</v>
      </c>
      <c r="AS19" s="1">
        <v>-0.58494950000000001</v>
      </c>
      <c r="AT19" s="1">
        <v>40.845390000000002</v>
      </c>
      <c r="AU19" s="1">
        <v>0.22434879999999999</v>
      </c>
      <c r="AW19" s="1">
        <v>11.5</v>
      </c>
      <c r="AX19" s="1">
        <v>-2.673521</v>
      </c>
      <c r="AY19" s="1">
        <v>62.235770000000002</v>
      </c>
      <c r="AZ19" s="1">
        <v>0.1114903</v>
      </c>
      <c r="BB19" s="1">
        <v>11.5</v>
      </c>
      <c r="BC19" s="1">
        <v>-2.7799969999999998</v>
      </c>
      <c r="BD19" s="1">
        <v>60.324190000000002</v>
      </c>
      <c r="BE19" s="1">
        <v>0.10986600000000001</v>
      </c>
      <c r="BG19" s="1">
        <v>11.5</v>
      </c>
      <c r="BH19" s="1">
        <v>1</v>
      </c>
      <c r="BI19" s="1">
        <v>149.59870000000001</v>
      </c>
      <c r="BJ19" s="1">
        <v>4.9668379999999998E-2</v>
      </c>
      <c r="BL19" s="1">
        <v>11.5</v>
      </c>
      <c r="BM19" s="1">
        <v>1</v>
      </c>
      <c r="BN19" s="1">
        <v>150.8553</v>
      </c>
      <c r="BO19" s="1">
        <v>4.6553999999999998E-2</v>
      </c>
      <c r="BQ19" s="1">
        <v>11.5</v>
      </c>
      <c r="BR19" s="1">
        <v>-9.6130710000000008E-3</v>
      </c>
      <c r="BS19" s="1">
        <v>17.287410000000001</v>
      </c>
      <c r="BT19" s="1">
        <v>7.0023539999999995E-2</v>
      </c>
      <c r="BV19" s="1">
        <v>11.5</v>
      </c>
      <c r="BW19" s="1">
        <v>-0.2491573</v>
      </c>
      <c r="BX19" s="1">
        <v>16.692730000000001</v>
      </c>
      <c r="BY19" s="1">
        <v>6.495985E-2</v>
      </c>
      <c r="CA19" s="1">
        <v>15.5</v>
      </c>
      <c r="CB19" s="1">
        <v>-6.8372699999999995E-2</v>
      </c>
      <c r="CC19" s="1">
        <v>11.488659999999999</v>
      </c>
      <c r="CD19" s="1">
        <v>0.44301839999999998</v>
      </c>
      <c r="CF19" s="1">
        <v>15.5</v>
      </c>
      <c r="CG19" s="1">
        <v>0.31465949999999998</v>
      </c>
      <c r="CH19" s="1">
        <v>23.64536</v>
      </c>
      <c r="CI19" s="1">
        <v>0.26413940000000002</v>
      </c>
      <c r="CK19" s="1">
        <v>15.5</v>
      </c>
      <c r="CL19" s="1">
        <v>-1.6956560000000001</v>
      </c>
      <c r="CM19" s="1">
        <v>17.809229999999999</v>
      </c>
      <c r="CN19" s="1">
        <v>0.1619051</v>
      </c>
      <c r="CP19" s="1">
        <v>15.5</v>
      </c>
      <c r="CQ19" s="1">
        <v>-1.4634480000000001</v>
      </c>
      <c r="CR19" s="1">
        <v>17.83501</v>
      </c>
      <c r="CS19" s="1">
        <v>0.16661999999999999</v>
      </c>
    </row>
    <row r="20" spans="1:97" x14ac:dyDescent="0.3">
      <c r="A20" t="s">
        <v>67</v>
      </c>
      <c r="B20" s="14" t="e">
        <f>IF(C16&lt;16.5,"alultáplált",IF(B2="fiú",IF((M13+M14*B15+M15*B12+M16*B13)&gt;0,"túlsúlyos/elhízott","normál tápláltsági állapotú"),IF((N13+N14*B15+N15*B12+N16*B13)&gt;0,"túlsúlyos/elhízott","normál tápláltsági állapotú")))</f>
        <v>#NUM!</v>
      </c>
      <c r="C20" s="15"/>
      <c r="D20" s="16"/>
      <c r="E20" s="17" t="e">
        <f>IF(B20="normál tápláltsági állapotú"," ","!")</f>
        <v>#NUM!</v>
      </c>
      <c r="H20" s="1">
        <v>2018</v>
      </c>
      <c r="J20" s="1">
        <v>19</v>
      </c>
      <c r="W20" s="1"/>
      <c r="X20" s="1"/>
      <c r="Y20" s="1"/>
      <c r="AA20" s="2"/>
      <c r="AF20" s="2"/>
      <c r="AK20" s="2"/>
      <c r="AM20" s="1">
        <v>12</v>
      </c>
      <c r="AN20" s="1">
        <v>-0.62969090000000005</v>
      </c>
      <c r="AO20" s="1">
        <v>42.76332</v>
      </c>
      <c r="AP20" s="1">
        <v>0.23086110000000001</v>
      </c>
      <c r="AR20" s="1">
        <v>12</v>
      </c>
      <c r="AS20" s="1">
        <v>-0.52023920000000001</v>
      </c>
      <c r="AT20" s="1">
        <v>43.294249999999998</v>
      </c>
      <c r="AU20" s="1">
        <v>0.21847050000000001</v>
      </c>
      <c r="AW20" s="1">
        <v>12</v>
      </c>
      <c r="AX20" s="1">
        <v>-2.6112869999999999</v>
      </c>
      <c r="AY20" s="1">
        <v>63.25085</v>
      </c>
      <c r="AZ20" s="1">
        <v>0.1124631</v>
      </c>
      <c r="BB20" s="1">
        <v>12</v>
      </c>
      <c r="BC20" s="1">
        <v>-2.8137279999999998</v>
      </c>
      <c r="BD20" s="1">
        <v>61.23077</v>
      </c>
      <c r="BE20" s="1">
        <v>0.1073499</v>
      </c>
      <c r="BG20" s="1">
        <v>12</v>
      </c>
      <c r="BH20" s="1">
        <v>1</v>
      </c>
      <c r="BI20" s="1">
        <v>152.89019999999999</v>
      </c>
      <c r="BJ20" s="1">
        <v>5.09702E-2</v>
      </c>
      <c r="BL20" s="1">
        <v>12</v>
      </c>
      <c r="BM20" s="1">
        <v>1</v>
      </c>
      <c r="BN20" s="1">
        <v>153.78149999999999</v>
      </c>
      <c r="BO20" s="1">
        <v>4.5214610000000002E-2</v>
      </c>
      <c r="BQ20" s="1">
        <v>12</v>
      </c>
      <c r="BR20" s="1">
        <v>6.3878160000000003E-2</v>
      </c>
      <c r="BS20" s="1">
        <v>17.62697</v>
      </c>
      <c r="BT20" s="1">
        <v>7.0475209999999996E-2</v>
      </c>
      <c r="BV20" s="1">
        <v>12</v>
      </c>
      <c r="BW20" s="1">
        <v>-0.19352569999999999</v>
      </c>
      <c r="BX20" s="1">
        <v>16.876560000000001</v>
      </c>
      <c r="BY20" s="1">
        <v>6.2842679999999998E-2</v>
      </c>
      <c r="CA20" s="1">
        <v>16</v>
      </c>
      <c r="CB20" s="1">
        <v>-8.5800000000000001E-2</v>
      </c>
      <c r="CC20" s="1">
        <v>11.33512</v>
      </c>
      <c r="CD20" s="1">
        <v>0.4309366</v>
      </c>
      <c r="CF20" s="1">
        <v>16</v>
      </c>
      <c r="CG20" s="1">
        <v>0.35995700000000003</v>
      </c>
      <c r="CH20" s="1">
        <v>24.132159999999999</v>
      </c>
      <c r="CI20" s="1">
        <v>0.2533569</v>
      </c>
      <c r="CK20" s="1">
        <v>16</v>
      </c>
      <c r="CL20" s="1">
        <v>-1.6382380000000001</v>
      </c>
      <c r="CM20" s="1">
        <v>18.097190000000001</v>
      </c>
      <c r="CN20" s="1">
        <v>0.16352549999999999</v>
      </c>
      <c r="CP20" s="1">
        <v>16</v>
      </c>
      <c r="CQ20" s="1">
        <v>-1.4412700000000001</v>
      </c>
      <c r="CR20" s="1">
        <v>18.190390000000001</v>
      </c>
      <c r="CS20" s="1">
        <v>0.16497419999999999</v>
      </c>
    </row>
    <row r="21" spans="1:97" x14ac:dyDescent="0.3">
      <c r="H21" s="1">
        <v>2019</v>
      </c>
      <c r="J21" s="1">
        <v>20</v>
      </c>
      <c r="W21" s="1"/>
      <c r="X21" s="1"/>
      <c r="Y21" s="1"/>
      <c r="AA21" s="2"/>
      <c r="AF21" s="2"/>
      <c r="AK21" s="2"/>
      <c r="AM21" s="1">
        <v>12.5</v>
      </c>
      <c r="AN21" s="1">
        <v>-0.56383629999999996</v>
      </c>
      <c r="AO21" s="1">
        <v>45.466389999999997</v>
      </c>
      <c r="AP21" s="1">
        <v>0.23260900000000001</v>
      </c>
      <c r="AR21" s="1">
        <v>12.5</v>
      </c>
      <c r="AS21" s="1">
        <v>-0.48999860000000001</v>
      </c>
      <c r="AT21" s="1">
        <v>45.617469999999997</v>
      </c>
      <c r="AU21" s="1">
        <v>0.21052850000000001</v>
      </c>
      <c r="AW21" s="1">
        <v>12.5</v>
      </c>
      <c r="AX21" s="1">
        <v>-2.5671970000000002</v>
      </c>
      <c r="AY21" s="1">
        <v>64.308210000000003</v>
      </c>
      <c r="AZ21" s="1">
        <v>0.112224</v>
      </c>
      <c r="BB21" s="1">
        <v>12.5</v>
      </c>
      <c r="BC21" s="1">
        <v>-2.8596379999999999</v>
      </c>
      <c r="BD21" s="1">
        <v>62.087049999999998</v>
      </c>
      <c r="BE21" s="1">
        <v>0.1040721</v>
      </c>
      <c r="BG21" s="1">
        <v>12.5</v>
      </c>
      <c r="BH21" s="1">
        <v>1</v>
      </c>
      <c r="BI21" s="1">
        <v>156.34700000000001</v>
      </c>
      <c r="BJ21" s="1">
        <v>5.1978959999999998E-2</v>
      </c>
      <c r="BL21" s="1">
        <v>12.5</v>
      </c>
      <c r="BM21" s="1">
        <v>1</v>
      </c>
      <c r="BN21" s="1">
        <v>156.3434</v>
      </c>
      <c r="BO21" s="1">
        <v>4.3777509999999999E-2</v>
      </c>
      <c r="BQ21" s="1">
        <v>12.5</v>
      </c>
      <c r="BR21" s="1">
        <v>0.14006299999999999</v>
      </c>
      <c r="BS21" s="1">
        <v>17.982479999999999</v>
      </c>
      <c r="BT21" s="1">
        <v>7.0509230000000006E-2</v>
      </c>
      <c r="BV21" s="1">
        <v>12.5</v>
      </c>
      <c r="BW21" s="1">
        <v>-0.14412920000000001</v>
      </c>
      <c r="BX21" s="1">
        <v>17.02242</v>
      </c>
      <c r="BY21" s="1">
        <v>6.0737140000000002E-2</v>
      </c>
      <c r="CA21" s="1">
        <v>16.5</v>
      </c>
      <c r="CB21" s="1">
        <v>-0.1035633</v>
      </c>
      <c r="CC21" s="1">
        <v>11.313179999999999</v>
      </c>
      <c r="CD21" s="1">
        <v>0.41783039999999999</v>
      </c>
      <c r="CF21" s="1">
        <v>16.5</v>
      </c>
      <c r="CG21" s="1">
        <v>0.4084989</v>
      </c>
      <c r="CH21" s="1">
        <v>24.55819</v>
      </c>
      <c r="CI21" s="1">
        <v>0.24356439999999999</v>
      </c>
      <c r="CK21" s="1">
        <v>16.5</v>
      </c>
      <c r="CL21" s="1">
        <v>-1.5993679999999999</v>
      </c>
      <c r="CM21" s="1">
        <v>18.390350000000002</v>
      </c>
      <c r="CN21" s="1">
        <v>0.16378229999999999</v>
      </c>
      <c r="CP21" s="1">
        <v>16.5</v>
      </c>
      <c r="CQ21" s="1">
        <v>-1.429532</v>
      </c>
      <c r="CR21" s="1">
        <v>18.551030000000001</v>
      </c>
      <c r="CS21" s="1">
        <v>0.16231010000000001</v>
      </c>
    </row>
    <row r="22" spans="1:97" x14ac:dyDescent="0.3">
      <c r="H22" s="1">
        <v>2020</v>
      </c>
      <c r="J22" s="1">
        <v>21</v>
      </c>
      <c r="W22" s="1"/>
      <c r="X22" s="1"/>
      <c r="Y22" s="1"/>
      <c r="AA22" s="2"/>
      <c r="AF22" s="2"/>
      <c r="AK22" s="2"/>
      <c r="AM22" s="1">
        <v>13</v>
      </c>
      <c r="AN22" s="1">
        <v>-0.51168849999999999</v>
      </c>
      <c r="AO22" s="1">
        <v>48.334240000000001</v>
      </c>
      <c r="AP22" s="1">
        <v>0.23143720000000001</v>
      </c>
      <c r="AR22" s="1">
        <v>13</v>
      </c>
      <c r="AS22" s="1">
        <v>-0.51387620000000001</v>
      </c>
      <c r="AT22" s="1">
        <v>47.738570000000003</v>
      </c>
      <c r="AU22" s="1">
        <v>0.20145569999999999</v>
      </c>
      <c r="AW22" s="1">
        <v>13</v>
      </c>
      <c r="AX22" s="1">
        <v>-2.5451419999999998</v>
      </c>
      <c r="AY22" s="1">
        <v>65.377359999999996</v>
      </c>
      <c r="AZ22" s="1">
        <v>0.1107229</v>
      </c>
      <c r="BB22" s="1">
        <v>13</v>
      </c>
      <c r="BC22" s="1">
        <v>-2.9128820000000002</v>
      </c>
      <c r="BD22" s="1">
        <v>62.871250000000003</v>
      </c>
      <c r="BE22" s="1">
        <v>0.1005118</v>
      </c>
      <c r="BG22" s="1">
        <v>13</v>
      </c>
      <c r="BH22" s="1">
        <v>1</v>
      </c>
      <c r="BI22" s="1">
        <v>159.93620000000001</v>
      </c>
      <c r="BJ22" s="1">
        <v>5.2210989999999999E-2</v>
      </c>
      <c r="BL22" s="1">
        <v>13</v>
      </c>
      <c r="BM22" s="1">
        <v>1</v>
      </c>
      <c r="BN22" s="1">
        <v>158.50550000000001</v>
      </c>
      <c r="BO22" s="1">
        <v>4.2364609999999997E-2</v>
      </c>
      <c r="BQ22" s="1">
        <v>13</v>
      </c>
      <c r="BR22" s="1">
        <v>0.213421</v>
      </c>
      <c r="BS22" s="1">
        <v>18.34094</v>
      </c>
      <c r="BT22" s="1">
        <v>6.9848950000000007E-2</v>
      </c>
      <c r="BV22" s="1">
        <v>13</v>
      </c>
      <c r="BW22" s="1">
        <v>-0.1033075</v>
      </c>
      <c r="BX22" s="1">
        <v>17.132680000000001</v>
      </c>
      <c r="BY22" s="1">
        <v>5.8895570000000001E-2</v>
      </c>
      <c r="CA22" s="1">
        <v>17</v>
      </c>
      <c r="CB22" s="1">
        <v>-0.1220305</v>
      </c>
      <c r="CC22" s="1">
        <v>11.43038</v>
      </c>
      <c r="CD22" s="1">
        <v>0.40380949999999999</v>
      </c>
      <c r="CF22" s="1">
        <v>17</v>
      </c>
      <c r="CG22" s="1">
        <v>0.45954869999999998</v>
      </c>
      <c r="CH22" s="1">
        <v>24.901039999999998</v>
      </c>
      <c r="CI22" s="1">
        <v>0.2346269</v>
      </c>
      <c r="CK22" s="1">
        <v>17</v>
      </c>
      <c r="CL22" s="1">
        <v>-1.584036</v>
      </c>
      <c r="CM22" s="1">
        <v>18.691559999999999</v>
      </c>
      <c r="CN22" s="1">
        <v>0.16252050000000001</v>
      </c>
      <c r="CP22" s="1">
        <v>17</v>
      </c>
      <c r="CQ22" s="1">
        <v>-1.4270659999999999</v>
      </c>
      <c r="CR22" s="1">
        <v>18.906669999999998</v>
      </c>
      <c r="CS22" s="1">
        <v>0.1591409</v>
      </c>
    </row>
    <row r="23" spans="1:97" x14ac:dyDescent="0.3">
      <c r="H23" s="1">
        <v>2021</v>
      </c>
      <c r="J23" s="1">
        <v>22</v>
      </c>
      <c r="W23" s="1"/>
      <c r="X23" s="1"/>
      <c r="Y23" s="1"/>
      <c r="AA23" s="2"/>
      <c r="AF23" s="2"/>
      <c r="AK23" s="2"/>
      <c r="AM23" s="1">
        <v>13.5</v>
      </c>
      <c r="AN23" s="1">
        <v>-0.48625689999999999</v>
      </c>
      <c r="AO23" s="1">
        <v>51.349179999999997</v>
      </c>
      <c r="AP23" s="1">
        <v>0.22641339999999999</v>
      </c>
      <c r="AR23" s="1">
        <v>13.5</v>
      </c>
      <c r="AS23" s="1">
        <v>-0.58682719999999999</v>
      </c>
      <c r="AT23" s="1">
        <v>49.595309999999998</v>
      </c>
      <c r="AU23" s="1">
        <v>0.19203729999999999</v>
      </c>
      <c r="AW23" s="1">
        <v>13.5</v>
      </c>
      <c r="AX23" s="1">
        <v>-2.5487069999999998</v>
      </c>
      <c r="AY23" s="1">
        <v>66.447869999999995</v>
      </c>
      <c r="AZ23" s="1">
        <v>0.1081134</v>
      </c>
      <c r="BB23" s="1">
        <v>13.5</v>
      </c>
      <c r="BC23" s="1">
        <v>-2.9667590000000001</v>
      </c>
      <c r="BD23" s="1">
        <v>63.558149999999998</v>
      </c>
      <c r="BE23" s="1">
        <v>9.6948400000000004E-2</v>
      </c>
      <c r="BG23" s="1">
        <v>13.5</v>
      </c>
      <c r="BH23" s="1">
        <v>1</v>
      </c>
      <c r="BI23" s="1">
        <v>163.57550000000001</v>
      </c>
      <c r="BJ23" s="1">
        <v>5.1346669999999997E-2</v>
      </c>
      <c r="BL23" s="1">
        <v>13.5</v>
      </c>
      <c r="BM23" s="1">
        <v>1</v>
      </c>
      <c r="BN23" s="1">
        <v>160.27350000000001</v>
      </c>
      <c r="BO23" s="1">
        <v>4.1104639999999998E-2</v>
      </c>
      <c r="BQ23" s="1">
        <v>13.5</v>
      </c>
      <c r="BR23" s="1">
        <v>0.27954679999999998</v>
      </c>
      <c r="BS23" s="1">
        <v>18.685020000000002</v>
      </c>
      <c r="BT23" s="1">
        <v>6.8501519999999996E-2</v>
      </c>
      <c r="BV23" s="1">
        <v>13.5</v>
      </c>
      <c r="BW23" s="1">
        <v>-7.2414699999999999E-2</v>
      </c>
      <c r="BX23" s="1">
        <v>17.211559999999999</v>
      </c>
      <c r="BY23" s="1">
        <v>5.745625E-2</v>
      </c>
      <c r="CA23" s="1">
        <v>17.5</v>
      </c>
      <c r="CB23" s="1">
        <v>-0.14091090000000001</v>
      </c>
      <c r="CC23" s="1">
        <v>11.64475</v>
      </c>
      <c r="CD23" s="1">
        <v>0.38909179999999999</v>
      </c>
      <c r="CF23" s="1">
        <v>17.5</v>
      </c>
      <c r="CG23" s="1">
        <v>0.51264730000000003</v>
      </c>
      <c r="CH23" s="1">
        <v>25.172129999999999</v>
      </c>
      <c r="CI23" s="1">
        <v>0.22639020000000001</v>
      </c>
      <c r="CK23" s="1">
        <v>17.5</v>
      </c>
      <c r="CL23" s="1">
        <v>-1.6026659999999999</v>
      </c>
      <c r="CM23" s="1">
        <v>19.005400000000002</v>
      </c>
      <c r="CN23" s="1">
        <v>0.15976119999999999</v>
      </c>
      <c r="CP23" s="1">
        <v>17.5</v>
      </c>
      <c r="CQ23" s="1">
        <v>-1.4321809999999999</v>
      </c>
      <c r="CR23" s="1">
        <v>19.243919999999999</v>
      </c>
      <c r="CS23" s="1">
        <v>0.15555759999999999</v>
      </c>
    </row>
    <row r="24" spans="1:97" x14ac:dyDescent="0.3">
      <c r="H24" s="1">
        <v>2022</v>
      </c>
      <c r="J24" s="1">
        <v>23</v>
      </c>
      <c r="W24" s="1"/>
      <c r="X24" s="1"/>
      <c r="Y24" s="1"/>
      <c r="AA24" s="2"/>
      <c r="AF24" s="2"/>
      <c r="AK24" s="2"/>
      <c r="AM24" s="1">
        <v>14</v>
      </c>
      <c r="AN24" s="1">
        <v>-0.49691819999999998</v>
      </c>
      <c r="AO24" s="1">
        <v>54.41581</v>
      </c>
      <c r="AP24" s="1">
        <v>0.2171015</v>
      </c>
      <c r="AR24" s="1">
        <v>14</v>
      </c>
      <c r="AS24" s="1">
        <v>-0.6870868</v>
      </c>
      <c r="AT24" s="1">
        <v>51.150950000000002</v>
      </c>
      <c r="AU24" s="1">
        <v>0.1829597</v>
      </c>
      <c r="AW24" s="1">
        <v>14</v>
      </c>
      <c r="AX24" s="1">
        <v>-2.5816780000000001</v>
      </c>
      <c r="AY24" s="1">
        <v>67.516459999999995</v>
      </c>
      <c r="AZ24" s="1">
        <v>0.10443040000000001</v>
      </c>
      <c r="BB24" s="1">
        <v>14</v>
      </c>
      <c r="BC24" s="1">
        <v>-3.015676</v>
      </c>
      <c r="BD24" s="1">
        <v>64.122910000000005</v>
      </c>
      <c r="BE24" s="1">
        <v>9.3567449999999996E-2</v>
      </c>
      <c r="BG24" s="1">
        <v>14</v>
      </c>
      <c r="BH24" s="1">
        <v>1</v>
      </c>
      <c r="BI24" s="1">
        <v>167.0582</v>
      </c>
      <c r="BJ24" s="1">
        <v>4.9470210000000001E-2</v>
      </c>
      <c r="BL24" s="1">
        <v>14</v>
      </c>
      <c r="BM24" s="1">
        <v>1</v>
      </c>
      <c r="BN24" s="1">
        <v>161.6705</v>
      </c>
      <c r="BO24" s="1">
        <v>4.0058910000000003E-2</v>
      </c>
      <c r="BQ24" s="1">
        <v>14</v>
      </c>
      <c r="BR24" s="1">
        <v>0.33664100000000002</v>
      </c>
      <c r="BS24" s="1">
        <v>18.997979999999998</v>
      </c>
      <c r="BT24" s="1">
        <v>6.6734059999999998E-2</v>
      </c>
      <c r="BV24" s="1">
        <v>14</v>
      </c>
      <c r="BW24" s="1">
        <v>-5.1401599999999999E-2</v>
      </c>
      <c r="BX24" s="1">
        <v>17.263729999999999</v>
      </c>
      <c r="BY24" s="1">
        <v>5.6457720000000003E-2</v>
      </c>
      <c r="CA24" s="1">
        <v>18</v>
      </c>
      <c r="CB24" s="1">
        <v>-0.1599178</v>
      </c>
      <c r="CC24" s="1">
        <v>11.903029999999999</v>
      </c>
      <c r="CD24" s="1">
        <v>0.37391940000000001</v>
      </c>
      <c r="CF24" s="1">
        <v>18</v>
      </c>
      <c r="CG24" s="1">
        <v>0.56730579999999997</v>
      </c>
      <c r="CH24" s="1">
        <v>25.406289999999998</v>
      </c>
      <c r="CI24" s="1">
        <v>0.21875649999999999</v>
      </c>
      <c r="CK24" s="1">
        <v>18</v>
      </c>
      <c r="CL24" s="1">
        <v>-1.6551739999999999</v>
      </c>
      <c r="CM24" s="1">
        <v>19.33137</v>
      </c>
      <c r="CN24" s="1">
        <v>0.15568609999999999</v>
      </c>
      <c r="CP24" s="1">
        <v>18</v>
      </c>
      <c r="CQ24" s="1">
        <v>-1.4435640000000001</v>
      </c>
      <c r="CR24" s="1">
        <v>19.54562</v>
      </c>
      <c r="CS24" s="1">
        <v>0.15142079999999999</v>
      </c>
    </row>
    <row r="25" spans="1:97" x14ac:dyDescent="0.3">
      <c r="H25" s="1">
        <v>2023</v>
      </c>
      <c r="J25" s="1">
        <v>24</v>
      </c>
      <c r="W25" s="1"/>
      <c r="X25" s="1"/>
      <c r="Y25" s="1"/>
      <c r="AA25" s="2"/>
      <c r="AF25" s="2"/>
      <c r="AK25" s="2"/>
      <c r="AM25" s="1">
        <v>14.5</v>
      </c>
      <c r="AN25" s="1">
        <v>-0.54224459999999997</v>
      </c>
      <c r="AO25" s="1">
        <v>57.355910000000002</v>
      </c>
      <c r="AP25" s="1">
        <v>0.20463190000000001</v>
      </c>
      <c r="AR25" s="1">
        <v>14.5</v>
      </c>
      <c r="AS25" s="1">
        <v>-0.78988590000000003</v>
      </c>
      <c r="AT25" s="1">
        <v>52.41695</v>
      </c>
      <c r="AU25" s="1">
        <v>0.17477010000000001</v>
      </c>
      <c r="AW25" s="1">
        <v>14.5</v>
      </c>
      <c r="AX25" s="1">
        <v>-2.6391819999999999</v>
      </c>
      <c r="AY25" s="1">
        <v>68.554239999999993</v>
      </c>
      <c r="AZ25" s="1">
        <v>0.10010139999999999</v>
      </c>
      <c r="BB25" s="1">
        <v>14.5</v>
      </c>
      <c r="BC25" s="1">
        <v>-3.0570240000000002</v>
      </c>
      <c r="BD25" s="1">
        <v>64.570679999999996</v>
      </c>
      <c r="BE25" s="1">
        <v>9.0522939999999996E-2</v>
      </c>
      <c r="BG25" s="1">
        <v>14.5</v>
      </c>
      <c r="BH25" s="1">
        <v>1</v>
      </c>
      <c r="BI25" s="1">
        <v>170.11940000000001</v>
      </c>
      <c r="BJ25" s="1">
        <v>4.7022960000000003E-2</v>
      </c>
      <c r="BL25" s="1">
        <v>14.5</v>
      </c>
      <c r="BM25" s="1">
        <v>1</v>
      </c>
      <c r="BN25" s="1">
        <v>162.73349999999999</v>
      </c>
      <c r="BO25" s="1">
        <v>3.9238710000000003E-2</v>
      </c>
      <c r="BQ25" s="1">
        <v>14.5</v>
      </c>
      <c r="BR25" s="1">
        <v>0.38483230000000002</v>
      </c>
      <c r="BS25" s="1">
        <v>19.269690000000001</v>
      </c>
      <c r="BT25" s="1">
        <v>6.4895350000000004E-2</v>
      </c>
      <c r="BV25" s="1">
        <v>14.5</v>
      </c>
      <c r="BW25" s="1">
        <v>-3.8673630000000001E-2</v>
      </c>
      <c r="BX25" s="1">
        <v>17.294989999999999</v>
      </c>
      <c r="BY25" s="1">
        <v>5.5846720000000002E-2</v>
      </c>
      <c r="CL25" s="1">
        <v>-1.7253050000000001</v>
      </c>
      <c r="CM25" s="1">
        <v>19.661940000000001</v>
      </c>
      <c r="CN25" s="1">
        <v>0.15079229999999999</v>
      </c>
      <c r="CQ25" s="1">
        <v>-1.4584509999999999</v>
      </c>
      <c r="CR25" s="1">
        <v>19.806650000000001</v>
      </c>
      <c r="CS25" s="1">
        <v>0.14672460000000001</v>
      </c>
    </row>
    <row r="26" spans="1:97" x14ac:dyDescent="0.3">
      <c r="J26" s="1">
        <v>25</v>
      </c>
      <c r="W26" s="1"/>
      <c r="X26" s="1"/>
      <c r="Y26" s="1"/>
      <c r="AA26" s="2"/>
      <c r="AF26" s="2"/>
      <c r="AK26" s="2"/>
      <c r="AM26" s="1">
        <v>15</v>
      </c>
      <c r="AN26" s="1">
        <v>-0.60598430000000003</v>
      </c>
      <c r="AO26" s="1">
        <v>59.967790000000001</v>
      </c>
      <c r="AP26" s="1">
        <v>0.1923224</v>
      </c>
      <c r="AR26" s="1">
        <v>15</v>
      </c>
      <c r="AS26" s="1">
        <v>-0.87985340000000001</v>
      </c>
      <c r="AT26" s="1">
        <v>53.423830000000002</v>
      </c>
      <c r="AU26" s="1">
        <v>0.1677738</v>
      </c>
      <c r="AW26" s="1">
        <v>15</v>
      </c>
      <c r="AX26" s="1">
        <v>-2.7053910000000001</v>
      </c>
      <c r="AY26" s="1">
        <v>69.503990000000002</v>
      </c>
      <c r="AZ26" s="1">
        <v>9.6169039999999997E-2</v>
      </c>
      <c r="BB26" s="1">
        <v>15</v>
      </c>
      <c r="BC26" s="1">
        <v>-3.0903659999999999</v>
      </c>
      <c r="BD26" s="1">
        <v>64.919420000000002</v>
      </c>
      <c r="BE26" s="1">
        <v>8.792643E-2</v>
      </c>
      <c r="BG26" s="1">
        <v>15</v>
      </c>
      <c r="BH26" s="1">
        <v>1</v>
      </c>
      <c r="BI26" s="1">
        <v>172.56209999999999</v>
      </c>
      <c r="BJ26" s="1">
        <v>4.4646900000000003E-2</v>
      </c>
      <c r="BL26" s="1">
        <v>15</v>
      </c>
      <c r="BM26" s="1">
        <v>1</v>
      </c>
      <c r="BN26" s="1">
        <v>163.50749999999999</v>
      </c>
      <c r="BO26" s="1">
        <v>3.86308E-2</v>
      </c>
      <c r="BQ26" s="1">
        <v>15</v>
      </c>
      <c r="BR26" s="1">
        <v>0.42567899999999997</v>
      </c>
      <c r="BS26" s="1">
        <v>19.4971</v>
      </c>
      <c r="BT26" s="1">
        <v>6.3263910000000007E-2</v>
      </c>
      <c r="BV26" s="1">
        <v>15</v>
      </c>
      <c r="BW26" s="1">
        <v>-3.1926940000000001E-2</v>
      </c>
      <c r="BX26" s="1">
        <v>17.311520000000002</v>
      </c>
      <c r="BY26" s="1">
        <v>5.5521569999999999E-2</v>
      </c>
      <c r="CL26" s="1">
        <v>-1.7893810000000001</v>
      </c>
      <c r="CM26" s="1">
        <v>19.985240000000001</v>
      </c>
      <c r="CN26" s="1">
        <v>0.1459849</v>
      </c>
      <c r="CQ26" s="1">
        <v>-1.473549</v>
      </c>
      <c r="CR26" s="1">
        <v>20.020160000000001</v>
      </c>
      <c r="CS26" s="1">
        <v>0.1418249</v>
      </c>
    </row>
    <row r="27" spans="1:97" x14ac:dyDescent="0.3">
      <c r="J27" s="1">
        <v>26</v>
      </c>
      <c r="W27" s="1"/>
      <c r="X27" s="1"/>
      <c r="Y27" s="1"/>
      <c r="AA27" s="2"/>
      <c r="AF27" s="2"/>
      <c r="AK27" s="2"/>
      <c r="AM27" s="1">
        <v>15.5</v>
      </c>
      <c r="AN27" s="1">
        <v>-0.67182189999999997</v>
      </c>
      <c r="AO27" s="1">
        <v>62.139159999999997</v>
      </c>
      <c r="AP27" s="1">
        <v>0.1824364</v>
      </c>
      <c r="AR27" s="1">
        <v>15.5</v>
      </c>
      <c r="AS27" s="1">
        <v>-0.95206900000000005</v>
      </c>
      <c r="AT27" s="1">
        <v>54.209820000000001</v>
      </c>
      <c r="AU27" s="1">
        <v>0.16202159999999999</v>
      </c>
      <c r="AW27" s="1">
        <v>15.5</v>
      </c>
      <c r="AX27" s="1">
        <v>-2.7657759999999998</v>
      </c>
      <c r="AY27" s="1">
        <v>70.331670000000003</v>
      </c>
      <c r="AZ27" s="1">
        <v>9.3256729999999996E-2</v>
      </c>
      <c r="BB27" s="1">
        <v>15.5</v>
      </c>
      <c r="BC27" s="1">
        <v>-3.115977</v>
      </c>
      <c r="BD27" s="1">
        <v>65.182599999999994</v>
      </c>
      <c r="BE27" s="1">
        <v>8.5855890000000004E-2</v>
      </c>
      <c r="BG27" s="1">
        <v>15.5</v>
      </c>
      <c r="BH27" s="1">
        <v>1</v>
      </c>
      <c r="BI27" s="1">
        <v>174.3794</v>
      </c>
      <c r="BJ27" s="1">
        <v>4.2705659999999999E-2</v>
      </c>
      <c r="BL27" s="1">
        <v>15.5</v>
      </c>
      <c r="BM27" s="1">
        <v>1</v>
      </c>
      <c r="BN27" s="1">
        <v>164.03639999999999</v>
      </c>
      <c r="BO27" s="1">
        <v>3.8211099999999998E-2</v>
      </c>
      <c r="BQ27" s="1">
        <v>15.5</v>
      </c>
      <c r="BR27" s="1">
        <v>0.46093810000000002</v>
      </c>
      <c r="BS27" s="1">
        <v>19.682870000000001</v>
      </c>
      <c r="BT27" s="1">
        <v>6.1936350000000001E-2</v>
      </c>
      <c r="BV27" s="1">
        <v>15.5</v>
      </c>
      <c r="BW27" s="1">
        <v>-2.8944170000000002E-2</v>
      </c>
      <c r="BX27" s="1">
        <v>17.318819999999999</v>
      </c>
      <c r="BY27" s="1">
        <v>5.5377610000000001E-2</v>
      </c>
      <c r="CL27" s="1">
        <v>-1.8234429999999999</v>
      </c>
      <c r="CM27" s="1">
        <v>20.28622</v>
      </c>
      <c r="CN27" s="1">
        <v>0.14217080000000001</v>
      </c>
      <c r="CQ27" s="1">
        <v>-1.487163</v>
      </c>
      <c r="CR27" s="1">
        <v>20.179929999999999</v>
      </c>
      <c r="CS27" s="1">
        <v>0.13714709999999999</v>
      </c>
    </row>
    <row r="28" spans="1:97" x14ac:dyDescent="0.3">
      <c r="J28" s="1">
        <v>27</v>
      </c>
      <c r="W28" s="1"/>
      <c r="X28" s="1"/>
      <c r="Y28" s="1"/>
      <c r="AA28" s="2"/>
      <c r="AF28" s="2"/>
      <c r="AK28" s="2"/>
      <c r="AM28" s="1">
        <v>16</v>
      </c>
      <c r="AN28" s="1">
        <v>-0.72999009999999998</v>
      </c>
      <c r="AO28" s="1">
        <v>63.91057</v>
      </c>
      <c r="AP28" s="1">
        <v>0.17542450000000001</v>
      </c>
      <c r="AR28" s="1">
        <v>16</v>
      </c>
      <c r="AS28" s="1">
        <v>-1.0091810000000001</v>
      </c>
      <c r="AT28" s="1">
        <v>54.821219999999997</v>
      </c>
      <c r="AU28" s="1">
        <v>0.15741450000000001</v>
      </c>
      <c r="AW28" s="1">
        <v>16</v>
      </c>
      <c r="AX28" s="1">
        <v>-2.8145340000000001</v>
      </c>
      <c r="AY28" s="1">
        <v>71.051900000000003</v>
      </c>
      <c r="AZ28" s="1">
        <v>9.1422950000000003E-2</v>
      </c>
      <c r="BB28" s="1">
        <v>16</v>
      </c>
      <c r="BC28" s="1">
        <v>-3.1347339999999999</v>
      </c>
      <c r="BD28" s="1">
        <v>65.373570000000001</v>
      </c>
      <c r="BE28" s="1">
        <v>8.4312059999999994E-2</v>
      </c>
      <c r="BG28" s="1">
        <v>16</v>
      </c>
      <c r="BH28" s="1">
        <v>1</v>
      </c>
      <c r="BI28" s="1">
        <v>175.68680000000001</v>
      </c>
      <c r="BJ28" s="1">
        <v>4.1257240000000001E-2</v>
      </c>
      <c r="BL28" s="1">
        <v>16</v>
      </c>
      <c r="BM28" s="1">
        <v>1</v>
      </c>
      <c r="BN28" s="1">
        <v>164.36590000000001</v>
      </c>
      <c r="BO28" s="1">
        <v>3.7948179999999998E-2</v>
      </c>
      <c r="BQ28" s="1">
        <v>16</v>
      </c>
      <c r="BR28" s="1">
        <v>0.49162620000000001</v>
      </c>
      <c r="BS28" s="1">
        <v>19.83408</v>
      </c>
      <c r="BT28" s="1">
        <v>6.0884830000000001E-2</v>
      </c>
      <c r="BV28" s="1">
        <v>16</v>
      </c>
      <c r="BW28" s="1">
        <v>-2.766534E-2</v>
      </c>
      <c r="BX28" s="1">
        <v>17.321950000000001</v>
      </c>
      <c r="BY28" s="1">
        <v>5.5315860000000001E-2</v>
      </c>
      <c r="CL28" s="1">
        <v>-1.815558</v>
      </c>
      <c r="CM28" s="1">
        <v>20.567589999999999</v>
      </c>
      <c r="CN28" s="1">
        <v>0.13971359999999999</v>
      </c>
      <c r="CQ28" s="1">
        <v>-1.5033319999999999</v>
      </c>
      <c r="CR28" s="1">
        <v>20.294139999999999</v>
      </c>
      <c r="CS28" s="1">
        <v>0.13312389999999999</v>
      </c>
    </row>
    <row r="29" spans="1:97" x14ac:dyDescent="0.3">
      <c r="J29" s="1">
        <v>28</v>
      </c>
      <c r="W29" s="1"/>
      <c r="X29" s="1"/>
      <c r="Y29" s="1"/>
      <c r="AA29" s="2"/>
      <c r="AF29" s="2"/>
      <c r="AK29" s="2"/>
      <c r="AM29" s="1">
        <v>16.5</v>
      </c>
      <c r="AN29" s="1">
        <v>-0.77821249999999997</v>
      </c>
      <c r="AO29" s="1">
        <v>65.369029999999995</v>
      </c>
      <c r="AP29" s="1">
        <v>0.17097319999999999</v>
      </c>
      <c r="AR29" s="1">
        <v>16.5</v>
      </c>
      <c r="AS29" s="1">
        <v>-1.0553459999999999</v>
      </c>
      <c r="AT29" s="1">
        <v>55.305289999999999</v>
      </c>
      <c r="AU29" s="1">
        <v>0.15372659999999999</v>
      </c>
      <c r="AW29" s="1">
        <v>16.5</v>
      </c>
      <c r="AX29" s="1">
        <v>-2.8525879999999999</v>
      </c>
      <c r="AY29" s="1">
        <v>71.702430000000007</v>
      </c>
      <c r="AZ29" s="1">
        <v>9.0554709999999997E-2</v>
      </c>
      <c r="BB29" s="1">
        <v>16.5</v>
      </c>
      <c r="BC29" s="1">
        <v>-3.1483940000000001</v>
      </c>
      <c r="BD29" s="1">
        <v>65.512090000000001</v>
      </c>
      <c r="BE29" s="1">
        <v>8.3180660000000003E-2</v>
      </c>
      <c r="BG29" s="1">
        <v>16.5</v>
      </c>
      <c r="BH29" s="1">
        <v>1</v>
      </c>
      <c r="BI29" s="1">
        <v>176.5823</v>
      </c>
      <c r="BJ29" s="1">
        <v>4.0257109999999999E-2</v>
      </c>
      <c r="BL29" s="1">
        <v>16.5</v>
      </c>
      <c r="BM29" s="1">
        <v>1</v>
      </c>
      <c r="BN29" s="1">
        <v>164.54910000000001</v>
      </c>
      <c r="BO29" s="1">
        <v>3.7801689999999999E-2</v>
      </c>
      <c r="BQ29" s="1">
        <v>16.5</v>
      </c>
      <c r="BR29" s="1">
        <v>0.51852069999999995</v>
      </c>
      <c r="BS29" s="1">
        <v>19.95919</v>
      </c>
      <c r="BT29" s="1">
        <v>6.0046210000000003E-2</v>
      </c>
      <c r="BV29" s="1">
        <v>16.5</v>
      </c>
      <c r="BW29" s="1">
        <v>-2.6617740000000001E-2</v>
      </c>
      <c r="BX29" s="1">
        <v>17.32451</v>
      </c>
      <c r="BY29" s="1">
        <v>5.5265259999999997E-2</v>
      </c>
      <c r="CL29" s="1">
        <v>-1.7674019999999999</v>
      </c>
      <c r="CM29" s="1">
        <v>20.84235</v>
      </c>
      <c r="CN29" s="1">
        <v>0.1387882</v>
      </c>
      <c r="CQ29" s="1">
        <v>-1.528076</v>
      </c>
      <c r="CR29" s="1">
        <v>20.383410000000001</v>
      </c>
      <c r="CS29" s="1">
        <v>0.12996450000000001</v>
      </c>
    </row>
    <row r="30" spans="1:97" x14ac:dyDescent="0.3">
      <c r="J30" s="1">
        <v>29</v>
      </c>
      <c r="W30" s="1"/>
      <c r="X30" s="1"/>
      <c r="Y30" s="1"/>
      <c r="AA30" s="2"/>
      <c r="AF30" s="2"/>
      <c r="AK30" s="2"/>
      <c r="AM30" s="1">
        <v>17</v>
      </c>
      <c r="AN30" s="1">
        <v>-0.81745420000000002</v>
      </c>
      <c r="AO30" s="1">
        <v>66.577680000000001</v>
      </c>
      <c r="AP30" s="1">
        <v>0.16842660000000001</v>
      </c>
      <c r="AR30" s="1">
        <v>17</v>
      </c>
      <c r="AS30" s="1">
        <v>-1.094095</v>
      </c>
      <c r="AT30" s="1">
        <v>55.703000000000003</v>
      </c>
      <c r="AU30" s="1">
        <v>0.15069479999999999</v>
      </c>
      <c r="AW30" s="1">
        <v>17</v>
      </c>
      <c r="AX30" s="1">
        <v>-2.8820169999999998</v>
      </c>
      <c r="AY30" s="1">
        <v>72.302809999999994</v>
      </c>
      <c r="AZ30" s="1">
        <v>9.0461459999999994E-2</v>
      </c>
      <c r="BB30" s="1">
        <v>17</v>
      </c>
      <c r="BC30" s="1">
        <v>-3.1587559999999999</v>
      </c>
      <c r="BD30" s="1">
        <v>65.616990000000001</v>
      </c>
      <c r="BE30" s="1">
        <v>8.232246E-2</v>
      </c>
      <c r="BG30" s="1">
        <v>17</v>
      </c>
      <c r="BH30" s="1">
        <v>1</v>
      </c>
      <c r="BI30" s="1">
        <v>177.13640000000001</v>
      </c>
      <c r="BJ30" s="1">
        <v>3.9637600000000002E-2</v>
      </c>
      <c r="BL30" s="1">
        <v>17</v>
      </c>
      <c r="BM30" s="1">
        <v>1</v>
      </c>
      <c r="BN30" s="1">
        <v>164.6371</v>
      </c>
      <c r="BO30" s="1">
        <v>3.7731300000000002E-2</v>
      </c>
      <c r="BQ30" s="1">
        <v>17</v>
      </c>
      <c r="BR30" s="1">
        <v>0.54246530000000004</v>
      </c>
      <c r="BS30" s="1">
        <v>20.065529999999999</v>
      </c>
      <c r="BT30" s="1">
        <v>5.9354190000000001E-2</v>
      </c>
      <c r="BV30" s="1">
        <v>17</v>
      </c>
      <c r="BW30" s="1">
        <v>-2.5141670000000001E-2</v>
      </c>
      <c r="BX30" s="1">
        <v>17.328130000000002</v>
      </c>
      <c r="BY30" s="1">
        <v>5.519396E-2</v>
      </c>
      <c r="CL30" s="1">
        <v>-1.690553</v>
      </c>
      <c r="CM30" s="1">
        <v>21.115349999999999</v>
      </c>
      <c r="CN30" s="1">
        <v>0.13923569999999999</v>
      </c>
      <c r="CQ30" s="1">
        <v>-1.567491</v>
      </c>
      <c r="CR30" s="1">
        <v>20.462520000000001</v>
      </c>
      <c r="CS30" s="1">
        <v>0.1279044</v>
      </c>
    </row>
    <row r="31" spans="1:97" x14ac:dyDescent="0.3">
      <c r="J31" s="1">
        <v>30</v>
      </c>
      <c r="W31" s="1"/>
      <c r="X31" s="1"/>
      <c r="Y31" s="1"/>
      <c r="AA31" s="2"/>
      <c r="AF31" s="2"/>
      <c r="AK31" s="2"/>
      <c r="AM31" s="1">
        <v>17.5</v>
      </c>
      <c r="AN31" s="1">
        <v>-0.84931909999999999</v>
      </c>
      <c r="AO31" s="1">
        <v>67.580789999999993</v>
      </c>
      <c r="AP31" s="1">
        <v>0.16712070000000001</v>
      </c>
      <c r="AR31" s="1">
        <v>17.5</v>
      </c>
      <c r="AS31" s="1">
        <v>-1.1278900000000001</v>
      </c>
      <c r="AT31" s="1">
        <v>56.044240000000002</v>
      </c>
      <c r="AU31" s="1">
        <v>0.1480978</v>
      </c>
      <c r="AW31" s="1">
        <v>17.5</v>
      </c>
      <c r="AX31" s="1">
        <v>-2.904128</v>
      </c>
      <c r="AY31" s="1">
        <v>72.844059999999999</v>
      </c>
      <c r="AZ31" s="1">
        <v>9.0905029999999998E-2</v>
      </c>
      <c r="BB31" s="1">
        <v>17.5</v>
      </c>
      <c r="BC31" s="1">
        <v>-3.1674250000000002</v>
      </c>
      <c r="BD31" s="1">
        <v>65.704660000000004</v>
      </c>
      <c r="BE31" s="1">
        <v>8.1605120000000003E-2</v>
      </c>
      <c r="BG31" s="1">
        <v>17.5</v>
      </c>
      <c r="BH31" s="1">
        <v>1</v>
      </c>
      <c r="BI31" s="1">
        <v>177.42439999999999</v>
      </c>
      <c r="BJ31" s="1">
        <v>3.9315620000000003E-2</v>
      </c>
      <c r="BL31" s="1">
        <v>17.5</v>
      </c>
      <c r="BM31" s="1">
        <v>1</v>
      </c>
      <c r="BN31" s="1">
        <v>164.6593</v>
      </c>
      <c r="BO31" s="1">
        <v>3.771352E-2</v>
      </c>
      <c r="BQ31" s="1">
        <v>17.5</v>
      </c>
      <c r="BR31" s="1">
        <v>0.56431609999999999</v>
      </c>
      <c r="BS31" s="1">
        <v>20.159410000000001</v>
      </c>
      <c r="BT31" s="1">
        <v>5.8753769999999997E-2</v>
      </c>
      <c r="BV31" s="1">
        <v>17.5</v>
      </c>
      <c r="BW31" s="1">
        <v>-2.3137769999999998E-2</v>
      </c>
      <c r="BX31" s="1">
        <v>17.333030000000001</v>
      </c>
      <c r="BY31" s="1">
        <v>5.5097140000000003E-2</v>
      </c>
      <c r="CL31" s="1">
        <v>-1.5908100000000001</v>
      </c>
      <c r="CM31" s="1">
        <v>21.373419999999999</v>
      </c>
      <c r="CN31" s="1">
        <v>0.1406926</v>
      </c>
      <c r="CQ31" s="1">
        <v>-1.623378</v>
      </c>
      <c r="CR31" s="1">
        <v>20.536909999999999</v>
      </c>
      <c r="CS31" s="1">
        <v>0.1266815</v>
      </c>
    </row>
    <row r="32" spans="1:97" x14ac:dyDescent="0.3">
      <c r="J32" s="1">
        <v>31</v>
      </c>
      <c r="W32" s="1"/>
      <c r="X32" s="1"/>
      <c r="Y32" s="1"/>
      <c r="AA32" s="2"/>
      <c r="AF32" s="2"/>
      <c r="AK32" s="2"/>
      <c r="AM32" s="1">
        <v>18</v>
      </c>
      <c r="AN32" s="1">
        <v>-0.87582009999999999</v>
      </c>
      <c r="AO32" s="1">
        <v>68.430670000000006</v>
      </c>
      <c r="AP32" s="1">
        <v>0.16652169999999999</v>
      </c>
      <c r="AR32" s="1">
        <v>18</v>
      </c>
      <c r="AS32" s="1">
        <v>-1.1585749999999999</v>
      </c>
      <c r="AT32" s="1">
        <v>56.351349999999996</v>
      </c>
      <c r="AU32" s="1">
        <v>0.14576320000000001</v>
      </c>
      <c r="AW32" s="1">
        <v>18</v>
      </c>
      <c r="AX32" s="1">
        <v>-2.921046</v>
      </c>
      <c r="AY32" s="1">
        <v>73.323099999999997</v>
      </c>
      <c r="AZ32" s="1">
        <v>9.1613570000000005E-2</v>
      </c>
      <c r="BB32" s="1">
        <v>18</v>
      </c>
      <c r="BC32" s="1">
        <v>-3.1754039999999999</v>
      </c>
      <c r="BD32" s="1">
        <v>65.785319999999999</v>
      </c>
      <c r="BE32" s="1">
        <v>8.0945009999999998E-2</v>
      </c>
      <c r="BG32" s="1">
        <v>18</v>
      </c>
      <c r="BH32" s="1">
        <v>1</v>
      </c>
      <c r="BI32" s="1">
        <v>177.50880000000001</v>
      </c>
      <c r="BJ32" s="1">
        <v>3.9221329999999999E-2</v>
      </c>
      <c r="BL32" s="1">
        <v>18</v>
      </c>
      <c r="BM32" s="1">
        <v>1</v>
      </c>
      <c r="BN32" s="1">
        <v>164.68539999999999</v>
      </c>
      <c r="BO32" s="1">
        <v>3.7692570000000002E-2</v>
      </c>
      <c r="BQ32" s="1">
        <v>18</v>
      </c>
      <c r="BR32" s="1">
        <v>0.57488859999999997</v>
      </c>
      <c r="BS32" s="1">
        <v>20.245989999999999</v>
      </c>
      <c r="BT32" s="1">
        <v>5.8203959999999999E-2</v>
      </c>
      <c r="BV32" s="1">
        <v>18</v>
      </c>
      <c r="BW32" s="1">
        <v>-2.0638509999999999E-2</v>
      </c>
      <c r="BX32" s="1">
        <v>17.33915</v>
      </c>
      <c r="BY32" s="1">
        <v>5.4976369999999997E-2</v>
      </c>
      <c r="CL32" s="1">
        <v>-1.4700070000000001</v>
      </c>
      <c r="CM32" s="1">
        <v>21.605530000000002</v>
      </c>
      <c r="CN32" s="1">
        <v>0.14289389999999999</v>
      </c>
      <c r="CQ32" s="1">
        <v>-1.689872</v>
      </c>
      <c r="CR32" s="1">
        <v>20.606200000000001</v>
      </c>
      <c r="CS32" s="1">
        <v>0.12593770000000001</v>
      </c>
    </row>
    <row r="33" spans="23:97" x14ac:dyDescent="0.3">
      <c r="W33" s="1"/>
      <c r="X33" s="1"/>
      <c r="Y33" s="1"/>
      <c r="AA33" s="2"/>
      <c r="AF33" s="2"/>
      <c r="AK33" s="2"/>
      <c r="AM33" s="1">
        <v>18.5</v>
      </c>
      <c r="AN33" s="1">
        <v>-0.89933399999999997</v>
      </c>
      <c r="AO33" s="1">
        <v>69.191429999999997</v>
      </c>
      <c r="AP33" s="1">
        <v>0.1662951</v>
      </c>
      <c r="AR33" s="1">
        <v>18.5</v>
      </c>
      <c r="AS33" s="1">
        <v>-1.1877470000000001</v>
      </c>
      <c r="AT33" s="1">
        <v>56.64237</v>
      </c>
      <c r="AU33" s="1">
        <v>0.14355270000000001</v>
      </c>
      <c r="AW33" s="1">
        <v>18.5</v>
      </c>
      <c r="AX33" s="1">
        <v>-2.9353639999999999</v>
      </c>
      <c r="AY33" s="1">
        <v>73.758930000000007</v>
      </c>
      <c r="AZ33" s="1">
        <v>9.2429269999999994E-2</v>
      </c>
      <c r="BB33" s="1">
        <v>18.5</v>
      </c>
      <c r="BC33" s="1">
        <v>-3.1831119999999999</v>
      </c>
      <c r="BD33" s="1">
        <v>65.863249999999994</v>
      </c>
      <c r="BE33" s="1">
        <v>8.0307260000000005E-2</v>
      </c>
      <c r="BG33" s="1">
        <v>18.5</v>
      </c>
      <c r="BH33" s="1">
        <v>1</v>
      </c>
      <c r="BI33" s="1">
        <v>177.5412</v>
      </c>
      <c r="BJ33" s="1">
        <v>3.9185039999999997E-2</v>
      </c>
      <c r="BL33" s="1">
        <v>18.5</v>
      </c>
      <c r="BM33" s="1">
        <v>1</v>
      </c>
      <c r="BN33" s="1">
        <v>164.7259</v>
      </c>
      <c r="BO33" s="1">
        <v>3.7659930000000001E-2</v>
      </c>
      <c r="BQ33" s="1">
        <v>18.5</v>
      </c>
      <c r="BR33" s="1">
        <v>0.60489029999999999</v>
      </c>
      <c r="BS33" s="1">
        <v>20.329270000000001</v>
      </c>
      <c r="BT33" s="1">
        <v>5.7676419999999999E-2</v>
      </c>
      <c r="BV33" s="1">
        <v>18.5</v>
      </c>
      <c r="BW33" s="1">
        <v>-1.7833950000000001E-2</v>
      </c>
      <c r="BX33" s="1">
        <v>17.346019999999999</v>
      </c>
      <c r="BY33" s="1">
        <v>5.4840840000000002E-2</v>
      </c>
      <c r="CL33" s="1">
        <v>-1.3385130000000001</v>
      </c>
      <c r="CM33" s="1">
        <v>21.81654</v>
      </c>
      <c r="CN33" s="1">
        <v>0.1456171</v>
      </c>
      <c r="CQ33" s="1">
        <v>-1.7588889999999999</v>
      </c>
      <c r="CR33" s="1">
        <v>20.665949999999999</v>
      </c>
      <c r="CS33" s="1">
        <v>0.12556239999999999</v>
      </c>
    </row>
    <row r="34" spans="23:97" x14ac:dyDescent="0.3">
      <c r="W34" s="1"/>
      <c r="X34" s="1"/>
      <c r="Y34" s="1"/>
      <c r="AA34" s="2"/>
      <c r="AF34" s="2"/>
      <c r="AK34" s="2"/>
      <c r="AM34" s="1">
        <v>19</v>
      </c>
      <c r="AN34" s="1">
        <v>-0.9216664</v>
      </c>
      <c r="AO34" s="1">
        <v>69.915899999999993</v>
      </c>
      <c r="AP34" s="1">
        <v>0.16623009999999999</v>
      </c>
      <c r="AR34" s="1">
        <v>19</v>
      </c>
      <c r="AS34" s="1">
        <v>-1.2164029999999999</v>
      </c>
      <c r="AT34" s="1">
        <v>56.927930000000003</v>
      </c>
      <c r="AU34" s="1">
        <v>0.1413847</v>
      </c>
      <c r="AW34" s="1">
        <v>19</v>
      </c>
      <c r="AX34" s="1">
        <v>-2.9487610000000002</v>
      </c>
      <c r="AY34" s="1">
        <v>74.173159999999996</v>
      </c>
      <c r="AZ34" s="1">
        <v>9.3276269999999994E-2</v>
      </c>
      <c r="BB34" s="1">
        <v>19</v>
      </c>
      <c r="BC34" s="1">
        <v>-3.1905749999999999</v>
      </c>
      <c r="BD34" s="1">
        <v>65.93871</v>
      </c>
      <c r="BE34" s="1">
        <v>7.968973E-2</v>
      </c>
      <c r="BG34" s="1">
        <v>19</v>
      </c>
      <c r="BH34" s="1">
        <v>1</v>
      </c>
      <c r="BI34" s="1">
        <v>177.6139</v>
      </c>
      <c r="BJ34" s="1">
        <v>3.9103579999999999E-2</v>
      </c>
      <c r="BL34" s="1">
        <v>19</v>
      </c>
      <c r="BM34" s="1">
        <v>1</v>
      </c>
      <c r="BN34" s="1">
        <v>164.76169999999999</v>
      </c>
      <c r="BO34" s="1">
        <v>3.7631150000000002E-2</v>
      </c>
      <c r="BQ34" s="1">
        <v>19</v>
      </c>
      <c r="BR34" s="1">
        <v>0.62470230000000004</v>
      </c>
      <c r="BS34" s="1">
        <v>20.411390000000001</v>
      </c>
      <c r="BT34" s="1">
        <v>5.7155730000000002E-2</v>
      </c>
      <c r="BV34" s="1">
        <v>19</v>
      </c>
      <c r="BW34" s="1">
        <v>-1.492375E-2</v>
      </c>
      <c r="BX34" s="1">
        <v>17.35314</v>
      </c>
      <c r="BY34" s="1">
        <v>5.4700199999999997E-2</v>
      </c>
      <c r="CL34" s="1">
        <v>-1.2071350000000001</v>
      </c>
      <c r="CM34" s="1">
        <v>22.01933</v>
      </c>
      <c r="CN34" s="1">
        <v>0.14856230000000001</v>
      </c>
      <c r="CQ34" s="1">
        <v>-1.826306</v>
      </c>
      <c r="CR34" s="1">
        <v>20.717089999999999</v>
      </c>
      <c r="CS34" s="1">
        <v>0.12537980000000001</v>
      </c>
    </row>
    <row r="35" spans="23:97" x14ac:dyDescent="0.3">
      <c r="W35" s="1"/>
      <c r="X35" s="1"/>
      <c r="Y35" s="1"/>
      <c r="AA35" s="2"/>
      <c r="AF35" s="2"/>
      <c r="AK35" s="2"/>
      <c r="AM35" s="1">
        <v>19.5</v>
      </c>
      <c r="AN35" s="1">
        <v>-0.94369910000000001</v>
      </c>
      <c r="AO35" s="1">
        <v>70.631399999999999</v>
      </c>
      <c r="AP35" s="1">
        <v>0.16622129999999999</v>
      </c>
      <c r="AR35" s="1">
        <v>19.5</v>
      </c>
      <c r="AS35" s="1">
        <v>-1.244882</v>
      </c>
      <c r="AT35" s="1">
        <v>57.211669999999998</v>
      </c>
      <c r="AU35" s="1">
        <v>0.1392311</v>
      </c>
      <c r="AW35" s="1">
        <v>19.5</v>
      </c>
      <c r="AX35" s="1">
        <v>-2.9619789999999999</v>
      </c>
      <c r="AY35" s="1">
        <v>74.581199999999995</v>
      </c>
      <c r="AZ35" s="1">
        <v>9.4136460000000005E-2</v>
      </c>
      <c r="BB35" s="1">
        <v>19.5</v>
      </c>
      <c r="BC35" s="1">
        <v>-3.1978559999999998</v>
      </c>
      <c r="BD35" s="1">
        <v>66.012309999999999</v>
      </c>
      <c r="BE35" s="1">
        <v>7.9087299999999999E-2</v>
      </c>
      <c r="BG35" s="1">
        <v>19.5</v>
      </c>
      <c r="BH35" s="1">
        <v>1</v>
      </c>
      <c r="BI35" s="1">
        <v>177.6977</v>
      </c>
      <c r="BJ35" s="1">
        <v>3.9009599999999998E-2</v>
      </c>
      <c r="BL35" s="1">
        <v>19.5</v>
      </c>
      <c r="BM35" s="1">
        <v>1</v>
      </c>
      <c r="BN35" s="1">
        <v>164.79339999999999</v>
      </c>
      <c r="BO35" s="1">
        <v>3.7605640000000003E-2</v>
      </c>
      <c r="BQ35" s="1">
        <v>19.5</v>
      </c>
      <c r="BV35" s="1">
        <v>19.5</v>
      </c>
      <c r="BW35" s="1">
        <v>-1.2025350000000001E-2</v>
      </c>
      <c r="BX35" s="1">
        <v>17.360240000000001</v>
      </c>
      <c r="BY35" s="1">
        <v>5.456014E-2</v>
      </c>
      <c r="CL35" s="1">
        <v>-1.0791660000000001</v>
      </c>
      <c r="CM35" s="1">
        <v>22.222190000000001</v>
      </c>
      <c r="CN35" s="1">
        <v>0.15158759999999999</v>
      </c>
      <c r="CQ35" s="1">
        <v>-1.8924939999999999</v>
      </c>
      <c r="CR35" s="1">
        <v>20.764030000000002</v>
      </c>
      <c r="CS35" s="1">
        <v>0.1252849</v>
      </c>
    </row>
    <row r="36" spans="23:97" x14ac:dyDescent="0.3">
      <c r="W36" s="1"/>
      <c r="X36" s="1"/>
      <c r="Y36" s="1"/>
      <c r="AA36" s="2"/>
      <c r="AF36" s="2"/>
      <c r="AK36" s="2"/>
    </row>
    <row r="37" spans="23:97" x14ac:dyDescent="0.3">
      <c r="W37" s="1"/>
      <c r="X37" s="1"/>
      <c r="Y37" s="1"/>
      <c r="AA37" s="2"/>
      <c r="AF37" s="2"/>
      <c r="AK37" s="2"/>
    </row>
    <row r="38" spans="23:97" x14ac:dyDescent="0.3">
      <c r="W38" s="1"/>
      <c r="X38" s="1"/>
      <c r="Y38" s="1"/>
      <c r="AA38" s="2"/>
      <c r="AF38" s="2"/>
      <c r="AK38" s="2"/>
    </row>
    <row r="39" spans="23:97" x14ac:dyDescent="0.3">
      <c r="W39" s="1"/>
      <c r="X39" s="1"/>
      <c r="Y39" s="1"/>
      <c r="AA39" s="2"/>
      <c r="AF39" s="2"/>
      <c r="AK39" s="2"/>
    </row>
    <row r="40" spans="23:97" x14ac:dyDescent="0.3">
      <c r="W40" s="1"/>
      <c r="X40" s="1"/>
      <c r="Y40" s="1"/>
      <c r="AA40" s="2"/>
      <c r="AF40" s="2"/>
      <c r="AK40" s="2"/>
    </row>
    <row r="41" spans="23:97" x14ac:dyDescent="0.3">
      <c r="W41" s="1"/>
      <c r="X41" s="1"/>
      <c r="Y41" s="1"/>
      <c r="AA41" s="2"/>
      <c r="AF41" s="2"/>
      <c r="AK41" s="2"/>
    </row>
    <row r="42" spans="23:97" x14ac:dyDescent="0.3">
      <c r="W42" s="1"/>
      <c r="X42" s="1"/>
      <c r="Y42" s="1"/>
      <c r="AA42" s="2"/>
      <c r="AF42" s="2"/>
      <c r="AK42" s="2"/>
    </row>
    <row r="43" spans="23:97" x14ac:dyDescent="0.3">
      <c r="W43" s="1"/>
      <c r="X43" s="1"/>
      <c r="Y43" s="1"/>
      <c r="AA43" s="2"/>
      <c r="AF43" s="2"/>
      <c r="AK43" s="2"/>
    </row>
    <row r="44" spans="23:97" x14ac:dyDescent="0.3">
      <c r="W44" s="1"/>
      <c r="X44" s="1"/>
      <c r="Y44" s="1"/>
      <c r="AA44" s="2"/>
      <c r="AF44" s="2"/>
      <c r="AK44" s="2"/>
    </row>
    <row r="45" spans="23:97" x14ac:dyDescent="0.3">
      <c r="W45" s="1"/>
      <c r="X45" s="1"/>
      <c r="Y45" s="1"/>
      <c r="AA45" s="2"/>
      <c r="AF45" s="2"/>
      <c r="AK45" s="2"/>
    </row>
    <row r="46" spans="23:97" x14ac:dyDescent="0.3">
      <c r="W46" s="1"/>
      <c r="X46" s="1"/>
      <c r="Y46" s="1"/>
      <c r="AA46" s="2"/>
      <c r="AF46" s="2"/>
      <c r="AK46" s="2"/>
    </row>
    <row r="47" spans="23:97" x14ac:dyDescent="0.3">
      <c r="W47" s="1"/>
      <c r="X47" s="1"/>
      <c r="Y47" s="1"/>
      <c r="AA47" s="2"/>
      <c r="AF47" s="2"/>
      <c r="AK47" s="2"/>
    </row>
    <row r="48" spans="23:97" x14ac:dyDescent="0.3">
      <c r="W48" s="1"/>
      <c r="X48" s="1"/>
      <c r="Y48" s="1"/>
      <c r="AA48" s="2"/>
      <c r="AF48" s="2"/>
      <c r="AK48" s="2"/>
    </row>
    <row r="49" spans="23:37" x14ac:dyDescent="0.3">
      <c r="W49" s="1"/>
      <c r="X49" s="1"/>
      <c r="Y49" s="1"/>
      <c r="AA49" s="2"/>
      <c r="AF49" s="2"/>
      <c r="AK49" s="2"/>
    </row>
    <row r="50" spans="23:37" x14ac:dyDescent="0.3">
      <c r="W50" s="1"/>
      <c r="X50" s="1"/>
      <c r="Y50" s="1"/>
      <c r="AA50" s="2"/>
      <c r="AF50" s="2"/>
      <c r="AK50" s="2"/>
    </row>
    <row r="51" spans="23:37" x14ac:dyDescent="0.3">
      <c r="W51" s="1"/>
      <c r="X51" s="1"/>
      <c r="Y51" s="1"/>
      <c r="AA51" s="2"/>
      <c r="AF51" s="2"/>
      <c r="AK51" s="2"/>
    </row>
    <row r="52" spans="23:37" x14ac:dyDescent="0.3">
      <c r="W52" s="1"/>
      <c r="X52" s="1"/>
      <c r="Y52" s="1"/>
      <c r="AA52" s="2"/>
      <c r="AF52" s="2"/>
      <c r="AK52" s="2"/>
    </row>
    <row r="53" spans="23:37" x14ac:dyDescent="0.3">
      <c r="W53" s="1"/>
      <c r="X53" s="1"/>
      <c r="Y53" s="1"/>
      <c r="AA53" s="2"/>
      <c r="AF53" s="2"/>
      <c r="AK53" s="2"/>
    </row>
    <row r="54" spans="23:37" x14ac:dyDescent="0.3">
      <c r="W54" s="1"/>
      <c r="X54" s="1"/>
      <c r="Y54" s="1"/>
      <c r="AA54" s="2"/>
      <c r="AF54" s="2"/>
      <c r="AK54" s="2"/>
    </row>
    <row r="55" spans="23:37" x14ac:dyDescent="0.3">
      <c r="W55" s="1"/>
      <c r="X55" s="1"/>
      <c r="Y55" s="1"/>
      <c r="AA55" s="2"/>
      <c r="AF55" s="2"/>
      <c r="AK55" s="2"/>
    </row>
    <row r="56" spans="23:37" x14ac:dyDescent="0.3">
      <c r="W56" s="1"/>
      <c r="X56" s="1"/>
      <c r="Y56" s="1"/>
      <c r="AA56" s="2"/>
      <c r="AF56" s="2"/>
      <c r="AK56" s="2"/>
    </row>
    <row r="57" spans="23:37" x14ac:dyDescent="0.3">
      <c r="W57" s="1"/>
      <c r="X57" s="1"/>
      <c r="Y57" s="1"/>
      <c r="AA57" s="2"/>
      <c r="AF57" s="2"/>
      <c r="AK57" s="2"/>
    </row>
    <row r="58" spans="23:37" x14ac:dyDescent="0.3">
      <c r="W58" s="1"/>
      <c r="X58" s="1"/>
      <c r="Y58" s="1"/>
      <c r="AA58" s="2"/>
      <c r="AF58" s="2"/>
      <c r="AK58" s="2"/>
    </row>
    <row r="59" spans="23:37" x14ac:dyDescent="0.3">
      <c r="W59" s="1"/>
      <c r="X59" s="1"/>
      <c r="Y59" s="1"/>
      <c r="AA59" s="2"/>
      <c r="AF59" s="2"/>
      <c r="AK59" s="2"/>
    </row>
    <row r="60" spans="23:37" x14ac:dyDescent="0.3">
      <c r="W60" s="1"/>
      <c r="X60" s="1"/>
      <c r="Y60" s="1"/>
      <c r="AA60" s="2"/>
      <c r="AF60" s="2"/>
      <c r="AK60" s="2"/>
    </row>
    <row r="61" spans="23:37" x14ac:dyDescent="0.3">
      <c r="W61" s="1"/>
      <c r="X61" s="1"/>
      <c r="Y61" s="1"/>
      <c r="AA61" s="2"/>
      <c r="AF61" s="2"/>
      <c r="AK61" s="2"/>
    </row>
    <row r="62" spans="23:37" x14ac:dyDescent="0.3">
      <c r="W62" s="1"/>
      <c r="X62" s="1"/>
      <c r="Y62" s="1"/>
      <c r="AA62" s="2"/>
      <c r="AF62" s="2"/>
      <c r="AK62" s="2"/>
    </row>
    <row r="63" spans="23:37" x14ac:dyDescent="0.3">
      <c r="W63" s="1"/>
      <c r="X63" s="1"/>
      <c r="Y63" s="1"/>
      <c r="AA63" s="2"/>
      <c r="AF63" s="2"/>
      <c r="AK63" s="2"/>
    </row>
    <row r="64" spans="23:37" x14ac:dyDescent="0.3">
      <c r="W64" s="1"/>
      <c r="X64" s="1"/>
      <c r="Y64" s="1"/>
      <c r="AA64" s="2"/>
      <c r="AF64" s="2"/>
      <c r="AK64" s="2"/>
    </row>
    <row r="65" spans="23:37" x14ac:dyDescent="0.3">
      <c r="W65" s="1"/>
      <c r="X65" s="1"/>
      <c r="Y65" s="1"/>
      <c r="AA65" s="2"/>
      <c r="AF65" s="2"/>
      <c r="AK65" s="2"/>
    </row>
    <row r="66" spans="23:37" x14ac:dyDescent="0.3">
      <c r="W66" s="1"/>
      <c r="X66" s="1"/>
      <c r="Y66" s="1"/>
      <c r="AA66" s="2"/>
      <c r="AF66" s="2"/>
      <c r="AK66" s="2"/>
    </row>
    <row r="67" spans="23:37" x14ac:dyDescent="0.3">
      <c r="W67" s="1"/>
      <c r="X67" s="1"/>
      <c r="Y67" s="1"/>
      <c r="AA67" s="2"/>
      <c r="AF67" s="2"/>
      <c r="AK67" s="2"/>
    </row>
    <row r="68" spans="23:37" x14ac:dyDescent="0.3">
      <c r="W68" s="1"/>
      <c r="X68" s="1"/>
      <c r="Y68" s="1"/>
      <c r="AA68" s="2"/>
      <c r="AF68" s="2"/>
      <c r="AK68" s="2"/>
    </row>
    <row r="69" spans="23:37" x14ac:dyDescent="0.3">
      <c r="W69" s="1"/>
      <c r="X69" s="1"/>
      <c r="Y69" s="1"/>
      <c r="AA69" s="2"/>
      <c r="AF69" s="2"/>
      <c r="AK69" s="2"/>
    </row>
    <row r="70" spans="23:37" x14ac:dyDescent="0.3">
      <c r="W70" s="1"/>
      <c r="X70" s="1"/>
      <c r="Y70" s="1"/>
      <c r="AA70" s="2"/>
      <c r="AF70" s="2"/>
      <c r="AK70" s="2"/>
    </row>
    <row r="71" spans="23:37" x14ac:dyDescent="0.3">
      <c r="W71" s="1"/>
      <c r="X71" s="1"/>
      <c r="Y71" s="1"/>
      <c r="AA71" s="2"/>
      <c r="AF71" s="2"/>
      <c r="AK71" s="2"/>
    </row>
    <row r="72" spans="23:37" x14ac:dyDescent="0.3">
      <c r="W72" s="1"/>
      <c r="X72" s="1"/>
      <c r="Y72" s="1"/>
      <c r="AA72" s="2"/>
      <c r="AF72" s="2"/>
      <c r="AK72" s="2"/>
    </row>
    <row r="73" spans="23:37" x14ac:dyDescent="0.3">
      <c r="W73" s="1"/>
      <c r="X73" s="1"/>
      <c r="Y73" s="1"/>
      <c r="AA73" s="2"/>
      <c r="AF73" s="2"/>
      <c r="AK73" s="2"/>
    </row>
    <row r="74" spans="23:37" x14ac:dyDescent="0.3">
      <c r="W74" s="1"/>
      <c r="X74" s="1"/>
      <c r="Y74" s="1"/>
      <c r="AA74" s="2"/>
      <c r="AF74" s="2"/>
      <c r="AK74" s="2"/>
    </row>
    <row r="75" spans="23:37" x14ac:dyDescent="0.3">
      <c r="W75" s="1"/>
      <c r="X75" s="1"/>
      <c r="Y75" s="1"/>
      <c r="AA75" s="2"/>
      <c r="AF75" s="2"/>
      <c r="AK75" s="2"/>
    </row>
    <row r="76" spans="23:37" x14ac:dyDescent="0.3">
      <c r="W76" s="1"/>
      <c r="X76" s="1"/>
      <c r="Y76" s="1"/>
      <c r="AA76" s="2"/>
      <c r="AF76" s="2"/>
      <c r="AK76" s="2"/>
    </row>
    <row r="77" spans="23:37" x14ac:dyDescent="0.3">
      <c r="W77" s="1"/>
      <c r="X77" s="1"/>
      <c r="Y77" s="1"/>
      <c r="AA77" s="2"/>
      <c r="AF77" s="2"/>
      <c r="AK77" s="2"/>
    </row>
    <row r="78" spans="23:37" x14ac:dyDescent="0.3">
      <c r="W78" s="1"/>
      <c r="X78" s="1"/>
      <c r="Y78" s="1"/>
      <c r="AA78" s="2"/>
      <c r="AF78" s="2"/>
      <c r="AK78" s="2"/>
    </row>
    <row r="79" spans="23:37" x14ac:dyDescent="0.3">
      <c r="W79" s="1"/>
      <c r="X79" s="1"/>
      <c r="Y79" s="1"/>
      <c r="AA79" s="2"/>
      <c r="AF79" s="2"/>
      <c r="AK79" s="2"/>
    </row>
    <row r="80" spans="23:37" x14ac:dyDescent="0.3">
      <c r="W80" s="1"/>
      <c r="X80" s="1"/>
      <c r="Y80" s="1"/>
      <c r="AA80" s="2"/>
      <c r="AF80" s="2"/>
      <c r="AK80" s="2"/>
    </row>
    <row r="81" spans="23:37" x14ac:dyDescent="0.3">
      <c r="W81" s="1"/>
      <c r="X81" s="1"/>
      <c r="Y81" s="1"/>
      <c r="AA81" s="2"/>
      <c r="AF81" s="2"/>
      <c r="AK81" s="2"/>
    </row>
    <row r="82" spans="23:37" x14ac:dyDescent="0.3">
      <c r="W82" s="1"/>
      <c r="X82" s="1"/>
      <c r="Y82" s="1"/>
      <c r="AA82" s="2"/>
      <c r="AF82" s="2"/>
      <c r="AK82" s="2"/>
    </row>
    <row r="83" spans="23:37" x14ac:dyDescent="0.3">
      <c r="W83" s="1"/>
      <c r="X83" s="1"/>
      <c r="Y83" s="1"/>
      <c r="AA83" s="2"/>
      <c r="AF83" s="2"/>
      <c r="AK83" s="2"/>
    </row>
    <row r="84" spans="23:37" x14ac:dyDescent="0.3">
      <c r="W84" s="1"/>
      <c r="X84" s="1"/>
      <c r="Y84" s="1"/>
      <c r="AA84" s="2"/>
      <c r="AF84" s="2"/>
      <c r="AK84" s="2"/>
    </row>
    <row r="85" spans="23:37" x14ac:dyDescent="0.3">
      <c r="W85" s="1"/>
      <c r="X85" s="1"/>
      <c r="Y85" s="1"/>
      <c r="AA85" s="2"/>
      <c r="AF85" s="2"/>
      <c r="AK85" s="2"/>
    </row>
    <row r="86" spans="23:37" x14ac:dyDescent="0.3">
      <c r="W86" s="1"/>
      <c r="X86" s="1"/>
      <c r="Y86" s="1"/>
      <c r="AA86" s="2"/>
      <c r="AF86" s="2"/>
      <c r="AK86" s="2"/>
    </row>
    <row r="87" spans="23:37" x14ac:dyDescent="0.3">
      <c r="W87" s="1"/>
      <c r="X87" s="1"/>
      <c r="Y87" s="1"/>
      <c r="AA87" s="2"/>
      <c r="AF87" s="2"/>
      <c r="AK87" s="2"/>
    </row>
    <row r="88" spans="23:37" x14ac:dyDescent="0.3">
      <c r="W88" s="1"/>
      <c r="X88" s="1"/>
      <c r="Y88" s="1"/>
      <c r="AA88" s="2"/>
      <c r="AF88" s="2"/>
      <c r="AK88" s="2"/>
    </row>
    <row r="89" spans="23:37" x14ac:dyDescent="0.3">
      <c r="W89" s="1"/>
      <c r="X89" s="1"/>
      <c r="Y89" s="1"/>
      <c r="AA89" s="2"/>
      <c r="AF89" s="2"/>
      <c r="AK89" s="2"/>
    </row>
    <row r="90" spans="23:37" x14ac:dyDescent="0.3">
      <c r="W90" s="1"/>
      <c r="X90" s="1"/>
      <c r="Y90" s="1"/>
      <c r="AA90" s="2"/>
      <c r="AF90" s="2"/>
      <c r="AK90" s="2"/>
    </row>
    <row r="91" spans="23:37" x14ac:dyDescent="0.3">
      <c r="W91" s="1"/>
      <c r="X91" s="1"/>
      <c r="Y91" s="1"/>
      <c r="AA91" s="2"/>
      <c r="AF91" s="2"/>
      <c r="AK91" s="2"/>
    </row>
    <row r="92" spans="23:37" x14ac:dyDescent="0.3">
      <c r="W92" s="1"/>
      <c r="X92" s="1"/>
      <c r="Y92" s="1"/>
      <c r="AA92" s="2"/>
      <c r="AF92" s="2"/>
      <c r="AK92" s="2"/>
    </row>
    <row r="93" spans="23:37" x14ac:dyDescent="0.3">
      <c r="W93" s="1"/>
      <c r="X93" s="1"/>
      <c r="Y93" s="1"/>
      <c r="AA93" s="2"/>
      <c r="AF93" s="2"/>
      <c r="AK93" s="2"/>
    </row>
    <row r="94" spans="23:37" x14ac:dyDescent="0.3">
      <c r="W94" s="1"/>
      <c r="X94" s="1"/>
      <c r="Y94" s="1"/>
      <c r="AA94" s="2"/>
      <c r="AF94" s="2"/>
      <c r="AK94" s="2"/>
    </row>
    <row r="95" spans="23:37" x14ac:dyDescent="0.3">
      <c r="W95" s="1"/>
      <c r="X95" s="1"/>
      <c r="Y95" s="1"/>
      <c r="AA95" s="2"/>
      <c r="AF95" s="2"/>
      <c r="AK95" s="2"/>
    </row>
    <row r="96" spans="23:37" x14ac:dyDescent="0.3">
      <c r="W96" s="1"/>
      <c r="X96" s="1"/>
      <c r="Y96" s="1"/>
      <c r="AA96" s="2"/>
      <c r="AF96" s="2"/>
      <c r="AK96" s="2"/>
    </row>
    <row r="97" spans="23:37" x14ac:dyDescent="0.3">
      <c r="W97" s="1"/>
      <c r="X97" s="1"/>
      <c r="Y97" s="1"/>
      <c r="AA97" s="2"/>
      <c r="AF97" s="2"/>
      <c r="AK97" s="2"/>
    </row>
    <row r="98" spans="23:37" x14ac:dyDescent="0.3">
      <c r="W98" s="1"/>
      <c r="X98" s="1"/>
      <c r="Y98" s="1"/>
      <c r="AA98" s="2"/>
      <c r="AF98" s="2"/>
      <c r="AK98" s="2"/>
    </row>
    <row r="99" spans="23:37" x14ac:dyDescent="0.3">
      <c r="W99" s="1"/>
      <c r="X99" s="1"/>
      <c r="Y99" s="1"/>
      <c r="AA99" s="2"/>
      <c r="AF99" s="2"/>
      <c r="AK99" s="2"/>
    </row>
    <row r="100" spans="23:37" x14ac:dyDescent="0.3">
      <c r="W100" s="1"/>
      <c r="X100" s="1"/>
      <c r="Y100" s="1"/>
      <c r="AA100" s="2"/>
      <c r="AF100" s="2"/>
      <c r="AK100" s="2"/>
    </row>
    <row r="101" spans="23:37" x14ac:dyDescent="0.3">
      <c r="W101" s="1"/>
      <c r="X101" s="1"/>
      <c r="Y101" s="1"/>
      <c r="AA101" s="2"/>
      <c r="AF101" s="2"/>
      <c r="AK101" s="2"/>
    </row>
    <row r="102" spans="23:37" x14ac:dyDescent="0.3">
      <c r="W102" s="1"/>
      <c r="X102" s="1"/>
      <c r="Y102" s="1"/>
      <c r="AA102" s="2"/>
      <c r="AF102" s="2"/>
      <c r="AK102" s="2"/>
    </row>
    <row r="103" spans="23:37" x14ac:dyDescent="0.3">
      <c r="W103" s="1"/>
      <c r="X103" s="1"/>
      <c r="Y103" s="1"/>
      <c r="AA103" s="2"/>
      <c r="AF103" s="2"/>
      <c r="AK103" s="2"/>
    </row>
    <row r="104" spans="23:37" x14ac:dyDescent="0.3">
      <c r="W104" s="1"/>
      <c r="X104" s="1"/>
      <c r="Y104" s="1"/>
      <c r="AA104" s="2"/>
      <c r="AF104" s="2"/>
      <c r="AK104" s="2"/>
    </row>
    <row r="105" spans="23:37" x14ac:dyDescent="0.3">
      <c r="W105" s="1"/>
      <c r="X105" s="1"/>
      <c r="Y105" s="1"/>
      <c r="AA105" s="2"/>
      <c r="AF105" s="2"/>
      <c r="AK105" s="2"/>
    </row>
    <row r="106" spans="23:37" x14ac:dyDescent="0.3">
      <c r="W106" s="1"/>
      <c r="X106" s="1"/>
      <c r="Y106" s="1"/>
      <c r="AA106" s="2"/>
      <c r="AF106" s="2"/>
      <c r="AK106" s="2"/>
    </row>
    <row r="107" spans="23:37" x14ac:dyDescent="0.3">
      <c r="W107" s="1"/>
      <c r="X107" s="1"/>
      <c r="Y107" s="1"/>
      <c r="AA107" s="2"/>
      <c r="AF107" s="2"/>
      <c r="AK107" s="2"/>
    </row>
    <row r="108" spans="23:37" x14ac:dyDescent="0.3">
      <c r="W108" s="1"/>
      <c r="X108" s="1"/>
      <c r="Y108" s="1"/>
      <c r="AA108" s="2"/>
      <c r="AF108" s="2"/>
      <c r="AK108" s="2"/>
    </row>
    <row r="109" spans="23:37" x14ac:dyDescent="0.3">
      <c r="W109" s="1"/>
      <c r="X109" s="1"/>
      <c r="Y109" s="1"/>
      <c r="AA109" s="2"/>
      <c r="AF109" s="2"/>
      <c r="AK109" s="2"/>
    </row>
    <row r="110" spans="23:37" x14ac:dyDescent="0.3">
      <c r="W110" s="1"/>
      <c r="X110" s="1"/>
      <c r="Y110" s="1"/>
      <c r="AA110" s="2"/>
      <c r="AF110" s="2"/>
      <c r="AK110" s="2"/>
    </row>
    <row r="111" spans="23:37" x14ac:dyDescent="0.3">
      <c r="W111" s="1"/>
      <c r="X111" s="1"/>
      <c r="Y111" s="1"/>
      <c r="AA111" s="2"/>
      <c r="AF111" s="2"/>
      <c r="AK111" s="2"/>
    </row>
    <row r="112" spans="23:37" x14ac:dyDescent="0.3">
      <c r="W112" s="1"/>
      <c r="X112" s="1"/>
      <c r="Y112" s="1"/>
      <c r="AA112" s="2"/>
      <c r="AF112" s="2"/>
      <c r="AK112" s="2"/>
    </row>
    <row r="113" spans="23:37" x14ac:dyDescent="0.3">
      <c r="W113" s="1"/>
      <c r="X113" s="1"/>
      <c r="Y113" s="1"/>
      <c r="AA113" s="2"/>
      <c r="AF113" s="2"/>
      <c r="AK113" s="2"/>
    </row>
    <row r="114" spans="23:37" x14ac:dyDescent="0.3">
      <c r="W114" s="1"/>
      <c r="X114" s="1"/>
      <c r="Y114" s="1"/>
      <c r="AA114" s="2"/>
      <c r="AF114" s="2"/>
      <c r="AK114" s="2"/>
    </row>
    <row r="115" spans="23:37" x14ac:dyDescent="0.3">
      <c r="W115" s="1"/>
      <c r="X115" s="1"/>
      <c r="Y115" s="1"/>
      <c r="AA115" s="2"/>
      <c r="AF115" s="2"/>
      <c r="AK115" s="2"/>
    </row>
    <row r="116" spans="23:37" x14ac:dyDescent="0.3">
      <c r="W116" s="1"/>
      <c r="X116" s="1"/>
      <c r="Y116" s="1"/>
      <c r="AA116" s="2"/>
      <c r="AF116" s="2"/>
      <c r="AK116" s="2"/>
    </row>
    <row r="117" spans="23:37" x14ac:dyDescent="0.3">
      <c r="W117" s="1"/>
      <c r="X117" s="1"/>
      <c r="Y117" s="1"/>
      <c r="AA117" s="2"/>
      <c r="AF117" s="2"/>
      <c r="AK117" s="2"/>
    </row>
    <row r="118" spans="23:37" x14ac:dyDescent="0.3">
      <c r="W118" s="1"/>
      <c r="X118" s="1"/>
      <c r="Y118" s="1"/>
      <c r="AA118" s="2"/>
      <c r="AF118" s="2"/>
      <c r="AK118" s="2"/>
    </row>
    <row r="119" spans="23:37" x14ac:dyDescent="0.3">
      <c r="W119" s="1"/>
      <c r="X119" s="1"/>
      <c r="Y119" s="1"/>
      <c r="AA119" s="2"/>
      <c r="AF119" s="2"/>
      <c r="AK119" s="2"/>
    </row>
    <row r="120" spans="23:37" x14ac:dyDescent="0.3">
      <c r="W120" s="1"/>
      <c r="X120" s="1"/>
      <c r="Y120" s="1"/>
      <c r="AA120" s="2"/>
      <c r="AF120" s="2"/>
      <c r="AK120" s="2"/>
    </row>
    <row r="121" spans="23:37" x14ac:dyDescent="0.3">
      <c r="W121" s="1"/>
      <c r="X121" s="1"/>
      <c r="Y121" s="1"/>
      <c r="AA121" s="2"/>
      <c r="AF121" s="2"/>
      <c r="AK121" s="2"/>
    </row>
    <row r="122" spans="23:37" x14ac:dyDescent="0.3">
      <c r="W122" s="1"/>
      <c r="X122" s="1"/>
      <c r="Y122" s="1"/>
      <c r="AA122" s="2"/>
      <c r="AF122" s="2"/>
      <c r="AK122" s="2"/>
    </row>
    <row r="123" spans="23:37" x14ac:dyDescent="0.3">
      <c r="W123" s="1"/>
      <c r="X123" s="1"/>
      <c r="Y123" s="1"/>
      <c r="AA123" s="2"/>
      <c r="AF123" s="2"/>
      <c r="AK123" s="2"/>
    </row>
    <row r="124" spans="23:37" x14ac:dyDescent="0.3">
      <c r="W124" s="1"/>
      <c r="X124" s="1"/>
      <c r="Y124" s="1"/>
      <c r="AA124" s="2"/>
      <c r="AF124" s="2"/>
      <c r="AK124" s="2"/>
    </row>
    <row r="125" spans="23:37" x14ac:dyDescent="0.3">
      <c r="W125" s="1"/>
      <c r="X125" s="1"/>
      <c r="Y125" s="1"/>
      <c r="AA125" s="2"/>
      <c r="AF125" s="2"/>
      <c r="AK125" s="2"/>
    </row>
    <row r="126" spans="23:37" x14ac:dyDescent="0.3">
      <c r="W126" s="1"/>
      <c r="X126" s="1"/>
      <c r="Y126" s="1"/>
      <c r="AA126" s="2"/>
      <c r="AF126" s="2"/>
      <c r="AK126" s="2"/>
    </row>
    <row r="127" spans="23:37" x14ac:dyDescent="0.3">
      <c r="W127" s="1"/>
      <c r="X127" s="1"/>
      <c r="Y127" s="1"/>
      <c r="AA127" s="2"/>
      <c r="AF127" s="2"/>
      <c r="AK127" s="2"/>
    </row>
    <row r="128" spans="23:37" x14ac:dyDescent="0.3">
      <c r="W128" s="1"/>
      <c r="X128" s="1"/>
      <c r="Y128" s="1"/>
      <c r="AA128" s="2"/>
      <c r="AF128" s="2"/>
      <c r="AK128" s="2"/>
    </row>
    <row r="129" spans="23:37" x14ac:dyDescent="0.3">
      <c r="W129" s="1"/>
      <c r="X129" s="1"/>
      <c r="Y129" s="1"/>
      <c r="AA129" s="2"/>
      <c r="AF129" s="2"/>
      <c r="AK129" s="2"/>
    </row>
    <row r="130" spans="23:37" x14ac:dyDescent="0.3">
      <c r="W130" s="1"/>
      <c r="X130" s="1"/>
      <c r="Y130" s="1"/>
      <c r="AA130" s="2"/>
      <c r="AF130" s="2"/>
      <c r="AK130" s="2"/>
    </row>
    <row r="131" spans="23:37" x14ac:dyDescent="0.3">
      <c r="W131" s="1"/>
      <c r="X131" s="1"/>
      <c r="Y131" s="1"/>
      <c r="AA131" s="2"/>
      <c r="AF131" s="2"/>
      <c r="AK131" s="2"/>
    </row>
    <row r="132" spans="23:37" x14ac:dyDescent="0.3">
      <c r="W132" s="1"/>
      <c r="X132" s="1"/>
      <c r="Y132" s="1"/>
      <c r="AA132" s="2"/>
      <c r="AF132" s="2"/>
      <c r="AK132" s="2"/>
    </row>
    <row r="133" spans="23:37" x14ac:dyDescent="0.3">
      <c r="W133" s="1"/>
      <c r="X133" s="1"/>
      <c r="Y133" s="1"/>
      <c r="AA133" s="2"/>
      <c r="AF133" s="2"/>
      <c r="AK133" s="2"/>
    </row>
    <row r="134" spans="23:37" x14ac:dyDescent="0.3">
      <c r="W134" s="1"/>
      <c r="X134" s="1"/>
      <c r="Y134" s="1"/>
      <c r="AA134" s="2"/>
      <c r="AF134" s="2"/>
      <c r="AK134" s="2"/>
    </row>
    <row r="135" spans="23:37" x14ac:dyDescent="0.3">
      <c r="W135" s="1"/>
      <c r="X135" s="1"/>
      <c r="Y135" s="1"/>
      <c r="AA135" s="2"/>
      <c r="AF135" s="2"/>
      <c r="AK135" s="2"/>
    </row>
    <row r="136" spans="23:37" x14ac:dyDescent="0.3">
      <c r="W136" s="1"/>
      <c r="X136" s="1"/>
      <c r="Y136" s="1"/>
      <c r="AA136" s="2"/>
      <c r="AF136" s="2"/>
      <c r="AK136" s="2"/>
    </row>
    <row r="137" spans="23:37" x14ac:dyDescent="0.3">
      <c r="W137" s="1"/>
      <c r="X137" s="1"/>
      <c r="Y137" s="1"/>
      <c r="AA137" s="2"/>
      <c r="AF137" s="2"/>
      <c r="AK137" s="2"/>
    </row>
    <row r="138" spans="23:37" x14ac:dyDescent="0.3">
      <c r="W138" s="1"/>
      <c r="X138" s="1"/>
      <c r="Y138" s="1"/>
      <c r="AA138" s="2"/>
      <c r="AF138" s="2"/>
      <c r="AK138" s="2"/>
    </row>
    <row r="139" spans="23:37" x14ac:dyDescent="0.3">
      <c r="W139" s="1"/>
      <c r="X139" s="1"/>
      <c r="Y139" s="1"/>
      <c r="AA139" s="2"/>
      <c r="AF139" s="2"/>
      <c r="AK139" s="2"/>
    </row>
    <row r="140" spans="23:37" x14ac:dyDescent="0.3">
      <c r="W140" s="1"/>
      <c r="X140" s="1"/>
      <c r="Y140" s="1"/>
      <c r="AA140" s="2"/>
      <c r="AF140" s="2"/>
      <c r="AK140" s="2"/>
    </row>
    <row r="141" spans="23:37" x14ac:dyDescent="0.3">
      <c r="W141" s="1"/>
      <c r="X141" s="1"/>
      <c r="Y141" s="1"/>
      <c r="AA141" s="2"/>
      <c r="AF141" s="2"/>
      <c r="AK141" s="2"/>
    </row>
    <row r="142" spans="23:37" x14ac:dyDescent="0.3">
      <c r="W142" s="1"/>
      <c r="X142" s="1"/>
      <c r="Y142" s="1"/>
      <c r="AA142" s="2"/>
      <c r="AF142" s="2"/>
      <c r="AK142" s="2"/>
    </row>
    <row r="143" spans="23:37" x14ac:dyDescent="0.3">
      <c r="W143" s="1"/>
      <c r="X143" s="1"/>
      <c r="Y143" s="1"/>
      <c r="AA143" s="2"/>
      <c r="AF143" s="2"/>
      <c r="AK143" s="2"/>
    </row>
    <row r="144" spans="23:37" x14ac:dyDescent="0.3">
      <c r="W144" s="1"/>
      <c r="X144" s="1"/>
      <c r="Y144" s="1"/>
      <c r="AA144" s="2"/>
      <c r="AF144" s="2"/>
      <c r="AK144" s="2"/>
    </row>
    <row r="145" spans="23:37" x14ac:dyDescent="0.3">
      <c r="W145" s="1"/>
      <c r="X145" s="1"/>
      <c r="Y145" s="1"/>
      <c r="AA145" s="2"/>
      <c r="AF145" s="2"/>
      <c r="AK145" s="2"/>
    </row>
    <row r="146" spans="23:37" x14ac:dyDescent="0.3">
      <c r="W146" s="1"/>
      <c r="X146" s="1"/>
      <c r="Y146" s="1"/>
      <c r="AA146" s="2"/>
      <c r="AF146" s="2"/>
      <c r="AK146" s="2"/>
    </row>
    <row r="147" spans="23:37" x14ac:dyDescent="0.3">
      <c r="W147" s="1"/>
      <c r="X147" s="1"/>
      <c r="Y147" s="1"/>
      <c r="AA147" s="2"/>
      <c r="AF147" s="2"/>
      <c r="AK147" s="2"/>
    </row>
    <row r="148" spans="23:37" x14ac:dyDescent="0.3">
      <c r="W148" s="1"/>
      <c r="X148" s="1"/>
      <c r="Y148" s="1"/>
      <c r="AA148" s="2"/>
      <c r="AF148" s="2"/>
      <c r="AK148" s="2"/>
    </row>
    <row r="149" spans="23:37" x14ac:dyDescent="0.3">
      <c r="W149" s="1"/>
      <c r="X149" s="1"/>
      <c r="Y149" s="1"/>
      <c r="AA149" s="2"/>
      <c r="AF149" s="2"/>
      <c r="AK149" s="2"/>
    </row>
    <row r="150" spans="23:37" x14ac:dyDescent="0.3">
      <c r="W150" s="1"/>
      <c r="X150" s="1"/>
      <c r="Y150" s="1"/>
      <c r="AA150" s="2"/>
      <c r="AF150" s="2"/>
      <c r="AK150" s="2"/>
    </row>
    <row r="151" spans="23:37" x14ac:dyDescent="0.3">
      <c r="W151" s="1"/>
      <c r="X151" s="1"/>
      <c r="Y151" s="1"/>
      <c r="AA151" s="2"/>
      <c r="AF151" s="2"/>
      <c r="AK151" s="2"/>
    </row>
    <row r="152" spans="23:37" x14ac:dyDescent="0.3">
      <c r="W152" s="1"/>
      <c r="X152" s="1"/>
      <c r="Y152" s="1"/>
      <c r="AA152" s="2"/>
      <c r="AF152" s="2"/>
      <c r="AK152" s="2"/>
    </row>
    <row r="153" spans="23:37" x14ac:dyDescent="0.3">
      <c r="W153" s="1"/>
      <c r="X153" s="1"/>
      <c r="Y153" s="1"/>
      <c r="AA153" s="2"/>
      <c r="AF153" s="2"/>
      <c r="AK153" s="2"/>
    </row>
    <row r="154" spans="23:37" x14ac:dyDescent="0.3">
      <c r="W154" s="1"/>
      <c r="X154" s="1"/>
      <c r="Y154" s="1"/>
      <c r="AA154" s="2"/>
      <c r="AF154" s="2"/>
      <c r="AK154" s="2"/>
    </row>
    <row r="155" spans="23:37" x14ac:dyDescent="0.3">
      <c r="W155" s="1"/>
      <c r="X155" s="1"/>
      <c r="Y155" s="1"/>
      <c r="AA155" s="2"/>
      <c r="AF155" s="2"/>
      <c r="AK155" s="2"/>
    </row>
    <row r="156" spans="23:37" x14ac:dyDescent="0.3">
      <c r="W156" s="1"/>
      <c r="X156" s="1"/>
      <c r="Y156" s="1"/>
      <c r="AA156" s="2"/>
      <c r="AF156" s="2"/>
      <c r="AK156" s="2"/>
    </row>
    <row r="157" spans="23:37" x14ac:dyDescent="0.3">
      <c r="W157" s="1"/>
      <c r="X157" s="1"/>
      <c r="Y157" s="1"/>
      <c r="AA157" s="2"/>
      <c r="AF157" s="2"/>
      <c r="AK157" s="2"/>
    </row>
    <row r="158" spans="23:37" x14ac:dyDescent="0.3">
      <c r="W158" s="1"/>
      <c r="X158" s="1"/>
      <c r="Y158" s="1"/>
      <c r="AA158" s="2"/>
      <c r="AF158" s="2"/>
      <c r="AK158" s="2"/>
    </row>
    <row r="159" spans="23:37" x14ac:dyDescent="0.3">
      <c r="W159" s="1"/>
      <c r="X159" s="1"/>
      <c r="Y159" s="1"/>
      <c r="AA159" s="2"/>
      <c r="AF159" s="2"/>
      <c r="AK159" s="2"/>
    </row>
    <row r="160" spans="23:37" x14ac:dyDescent="0.3">
      <c r="W160" s="1"/>
      <c r="X160" s="1"/>
      <c r="Y160" s="1"/>
      <c r="AA160" s="2"/>
      <c r="AF160" s="2"/>
      <c r="AK160" s="2"/>
    </row>
    <row r="161" spans="23:37" x14ac:dyDescent="0.3">
      <c r="W161" s="1"/>
      <c r="X161" s="1"/>
      <c r="Y161" s="1"/>
      <c r="AA161" s="2"/>
      <c r="AF161" s="2"/>
      <c r="AK161" s="2"/>
    </row>
    <row r="162" spans="23:37" x14ac:dyDescent="0.3">
      <c r="W162" s="1"/>
      <c r="X162" s="1"/>
      <c r="Y162" s="1"/>
      <c r="AA162" s="2"/>
      <c r="AF162" s="2"/>
      <c r="AK162" s="2"/>
    </row>
    <row r="163" spans="23:37" x14ac:dyDescent="0.3">
      <c r="W163" s="1"/>
      <c r="X163" s="1"/>
      <c r="Y163" s="1"/>
      <c r="AA163" s="2"/>
      <c r="AF163" s="2"/>
      <c r="AK163" s="2"/>
    </row>
    <row r="164" spans="23:37" x14ac:dyDescent="0.3">
      <c r="W164" s="1"/>
      <c r="X164" s="1"/>
      <c r="Y164" s="1"/>
      <c r="AA164" s="2"/>
      <c r="AF164" s="2"/>
      <c r="AK164" s="2"/>
    </row>
    <row r="165" spans="23:37" x14ac:dyDescent="0.3">
      <c r="W165" s="1"/>
      <c r="X165" s="1"/>
      <c r="Y165" s="1"/>
      <c r="AA165" s="2"/>
      <c r="AF165" s="2"/>
      <c r="AK165" s="2"/>
    </row>
    <row r="166" spans="23:37" x14ac:dyDescent="0.3">
      <c r="W166" s="1"/>
      <c r="X166" s="1"/>
      <c r="Y166" s="1"/>
      <c r="AA166" s="2"/>
      <c r="AF166" s="2"/>
      <c r="AK166" s="2"/>
    </row>
    <row r="167" spans="23:37" x14ac:dyDescent="0.3">
      <c r="W167" s="1"/>
      <c r="X167" s="1"/>
      <c r="Y167" s="1"/>
      <c r="AA167" s="2"/>
      <c r="AF167" s="2"/>
      <c r="AK167" s="2"/>
    </row>
    <row r="168" spans="23:37" x14ac:dyDescent="0.3">
      <c r="W168" s="1"/>
      <c r="X168" s="1"/>
      <c r="Y168" s="1"/>
      <c r="AA168" s="2"/>
      <c r="AF168" s="2"/>
      <c r="AK168" s="2"/>
    </row>
    <row r="169" spans="23:37" x14ac:dyDescent="0.3">
      <c r="W169" s="1"/>
      <c r="X169" s="1"/>
      <c r="Y169" s="1"/>
      <c r="AA169" s="2"/>
      <c r="AF169" s="2"/>
      <c r="AK169" s="2"/>
    </row>
    <row r="170" spans="23:37" x14ac:dyDescent="0.3">
      <c r="W170" s="1"/>
      <c r="X170" s="1"/>
      <c r="Y170" s="1"/>
      <c r="AA170" s="2"/>
      <c r="AF170" s="2"/>
      <c r="AK170" s="2"/>
    </row>
    <row r="171" spans="23:37" x14ac:dyDescent="0.3">
      <c r="W171" s="1"/>
      <c r="X171" s="1"/>
      <c r="Y171" s="1"/>
      <c r="AA171" s="2"/>
      <c r="AF171" s="2"/>
      <c r="AK171" s="2"/>
    </row>
    <row r="172" spans="23:37" x14ac:dyDescent="0.3">
      <c r="W172" s="1"/>
      <c r="X172" s="1"/>
      <c r="Y172" s="1"/>
      <c r="AA172" s="2"/>
      <c r="AF172" s="2"/>
      <c r="AK172" s="2"/>
    </row>
    <row r="173" spans="23:37" x14ac:dyDescent="0.3">
      <c r="W173" s="1"/>
      <c r="X173" s="1"/>
      <c r="Y173" s="1"/>
      <c r="AA173" s="2"/>
      <c r="AF173" s="2"/>
      <c r="AK173" s="2"/>
    </row>
    <row r="174" spans="23:37" x14ac:dyDescent="0.3">
      <c r="W174" s="1"/>
      <c r="X174" s="1"/>
      <c r="Y174" s="1"/>
      <c r="AA174" s="2"/>
      <c r="AF174" s="2"/>
      <c r="AK174" s="2"/>
    </row>
    <row r="175" spans="23:37" x14ac:dyDescent="0.3">
      <c r="W175" s="1"/>
      <c r="X175" s="1"/>
      <c r="Y175" s="1"/>
      <c r="AA175" s="2"/>
      <c r="AF175" s="2"/>
      <c r="AK175" s="2"/>
    </row>
    <row r="176" spans="23:37" x14ac:dyDescent="0.3">
      <c r="W176" s="1"/>
      <c r="X176" s="1"/>
      <c r="Y176" s="1"/>
      <c r="AA176" s="2"/>
      <c r="AF176" s="2"/>
      <c r="AK176" s="2"/>
    </row>
    <row r="177" spans="23:37" x14ac:dyDescent="0.3">
      <c r="W177" s="1"/>
      <c r="X177" s="1"/>
      <c r="Y177" s="1"/>
      <c r="AA177" s="2"/>
      <c r="AF177" s="2"/>
      <c r="AK177" s="2"/>
    </row>
    <row r="178" spans="23:37" x14ac:dyDescent="0.3">
      <c r="W178" s="1"/>
      <c r="X178" s="1"/>
      <c r="Y178" s="1"/>
      <c r="AA178" s="2"/>
      <c r="AF178" s="2"/>
      <c r="AK178" s="2"/>
    </row>
    <row r="179" spans="23:37" x14ac:dyDescent="0.3">
      <c r="W179" s="1"/>
      <c r="X179" s="1"/>
      <c r="Y179" s="1"/>
      <c r="AA179" s="2"/>
      <c r="AF179" s="2"/>
      <c r="AK179" s="2"/>
    </row>
    <row r="180" spans="23:37" x14ac:dyDescent="0.3">
      <c r="W180" s="1"/>
      <c r="X180" s="1"/>
      <c r="Y180" s="1"/>
      <c r="AA180" s="2"/>
      <c r="AF180" s="2"/>
      <c r="AK180" s="2"/>
    </row>
    <row r="181" spans="23:37" x14ac:dyDescent="0.3">
      <c r="W181" s="1"/>
      <c r="X181" s="1"/>
      <c r="Y181" s="1"/>
      <c r="AA181" s="2"/>
      <c r="AF181" s="2"/>
      <c r="AK181" s="2"/>
    </row>
    <row r="182" spans="23:37" x14ac:dyDescent="0.3">
      <c r="W182" s="1"/>
      <c r="X182" s="1"/>
      <c r="Y182" s="1"/>
      <c r="AA182" s="2"/>
      <c r="AF182" s="2"/>
      <c r="AK182" s="2"/>
    </row>
    <row r="183" spans="23:37" x14ac:dyDescent="0.3">
      <c r="W183" s="1"/>
      <c r="X183" s="1"/>
      <c r="Y183" s="1"/>
      <c r="AA183" s="2"/>
      <c r="AF183" s="2"/>
      <c r="AK183" s="2"/>
    </row>
    <row r="184" spans="23:37" x14ac:dyDescent="0.3">
      <c r="W184" s="1"/>
      <c r="X184" s="1"/>
      <c r="Y184" s="1"/>
      <c r="AA184" s="2"/>
      <c r="AF184" s="2"/>
      <c r="AK184" s="2"/>
    </row>
    <row r="185" spans="23:37" x14ac:dyDescent="0.3">
      <c r="W185" s="1"/>
      <c r="X185" s="1"/>
      <c r="Y185" s="1"/>
      <c r="AA185" s="2"/>
      <c r="AF185" s="2"/>
      <c r="AK185" s="2"/>
    </row>
    <row r="186" spans="23:37" x14ac:dyDescent="0.3">
      <c r="W186" s="1"/>
      <c r="X186" s="1"/>
      <c r="Y186" s="1"/>
      <c r="AA186" s="2"/>
      <c r="AF186" s="2"/>
      <c r="AK186" s="2"/>
    </row>
    <row r="187" spans="23:37" x14ac:dyDescent="0.3">
      <c r="W187" s="1"/>
      <c r="X187" s="1"/>
      <c r="Y187" s="1"/>
      <c r="AA187" s="2"/>
      <c r="AF187" s="2"/>
      <c r="AK187" s="2"/>
    </row>
    <row r="188" spans="23:37" x14ac:dyDescent="0.3">
      <c r="W188" s="1"/>
      <c r="X188" s="1"/>
      <c r="Y188" s="1"/>
      <c r="AA188" s="2"/>
      <c r="AF188" s="2"/>
      <c r="AK188" s="2"/>
    </row>
    <row r="189" spans="23:37" x14ac:dyDescent="0.3">
      <c r="W189" s="1"/>
      <c r="X189" s="1"/>
      <c r="Y189" s="1"/>
      <c r="AA189" s="2"/>
      <c r="AF189" s="2"/>
      <c r="AK189" s="2"/>
    </row>
    <row r="190" spans="23:37" x14ac:dyDescent="0.3">
      <c r="W190" s="1"/>
      <c r="X190" s="1"/>
      <c r="Y190" s="1"/>
      <c r="AA190" s="2"/>
      <c r="AF190" s="2"/>
      <c r="AK190" s="2"/>
    </row>
    <row r="191" spans="23:37" x14ac:dyDescent="0.3">
      <c r="W191" s="1"/>
      <c r="X191" s="1"/>
      <c r="Y191" s="1"/>
      <c r="AA191" s="2"/>
      <c r="AF191" s="2"/>
      <c r="AK191" s="2"/>
    </row>
    <row r="192" spans="23:37" x14ac:dyDescent="0.3">
      <c r="W192" s="1"/>
      <c r="X192" s="1"/>
      <c r="Y192" s="1"/>
      <c r="AA192" s="2"/>
      <c r="AF192" s="2"/>
      <c r="AK192" s="2"/>
    </row>
    <row r="193" spans="23:37" x14ac:dyDescent="0.3">
      <c r="W193" s="1"/>
      <c r="X193" s="1"/>
      <c r="Y193" s="1"/>
      <c r="AA193" s="2"/>
      <c r="AF193" s="2"/>
      <c r="AK193" s="2"/>
    </row>
    <row r="194" spans="23:37" x14ac:dyDescent="0.3">
      <c r="W194" s="1"/>
      <c r="X194" s="1"/>
      <c r="Y194" s="1"/>
      <c r="AA194" s="2"/>
      <c r="AF194" s="2"/>
      <c r="AK194" s="2"/>
    </row>
    <row r="195" spans="23:37" x14ac:dyDescent="0.3">
      <c r="W195" s="1"/>
      <c r="X195" s="1"/>
      <c r="Y195" s="1"/>
      <c r="AA195" s="2"/>
      <c r="AF195" s="2"/>
      <c r="AK195" s="2"/>
    </row>
    <row r="196" spans="23:37" x14ac:dyDescent="0.3">
      <c r="W196" s="1"/>
      <c r="X196" s="1"/>
      <c r="Y196" s="1"/>
      <c r="AA196" s="2"/>
      <c r="AF196" s="2"/>
      <c r="AK196" s="2"/>
    </row>
    <row r="197" spans="23:37" x14ac:dyDescent="0.3">
      <c r="W197" s="1"/>
      <c r="X197" s="1"/>
      <c r="Y197" s="1"/>
      <c r="AA197" s="2"/>
      <c r="AF197" s="2"/>
      <c r="AK197" s="2"/>
    </row>
    <row r="198" spans="23:37" x14ac:dyDescent="0.3">
      <c r="W198" s="1"/>
      <c r="X198" s="1"/>
      <c r="Y198" s="1"/>
      <c r="AA198" s="2"/>
      <c r="AF198" s="2"/>
      <c r="AK198" s="2"/>
    </row>
    <row r="199" spans="23:37" x14ac:dyDescent="0.3">
      <c r="W199" s="1"/>
      <c r="X199" s="1"/>
      <c r="Y199" s="1"/>
      <c r="AA199" s="2"/>
      <c r="AF199" s="2"/>
      <c r="AK199" s="2"/>
    </row>
    <row r="200" spans="23:37" x14ac:dyDescent="0.3">
      <c r="W200" s="1"/>
      <c r="X200" s="1"/>
      <c r="Y200" s="1"/>
      <c r="AA200" s="2"/>
      <c r="AF200" s="2"/>
      <c r="AK200" s="2"/>
    </row>
    <row r="201" spans="23:37" x14ac:dyDescent="0.3">
      <c r="W201" s="1"/>
      <c r="X201" s="1"/>
      <c r="Y201" s="1"/>
      <c r="AA201" s="2"/>
      <c r="AF201" s="2"/>
      <c r="AK201" s="2"/>
    </row>
    <row r="202" spans="23:37" x14ac:dyDescent="0.3">
      <c r="W202" s="1"/>
      <c r="X202" s="1"/>
      <c r="Y202" s="1"/>
      <c r="AA202" s="2"/>
      <c r="AF202" s="2"/>
      <c r="AK202" s="2"/>
    </row>
    <row r="203" spans="23:37" x14ac:dyDescent="0.3">
      <c r="W203" s="1"/>
      <c r="X203" s="1"/>
      <c r="Y203" s="1"/>
      <c r="AA203" s="2"/>
      <c r="AF203" s="2"/>
      <c r="AK203" s="2"/>
    </row>
    <row r="204" spans="23:37" x14ac:dyDescent="0.3">
      <c r="W204" s="1"/>
      <c r="X204" s="1"/>
      <c r="Y204" s="1"/>
      <c r="AA204" s="2"/>
      <c r="AF204" s="2"/>
      <c r="AK204" s="2"/>
    </row>
    <row r="205" spans="23:37" x14ac:dyDescent="0.3">
      <c r="W205" s="1"/>
      <c r="X205" s="1"/>
      <c r="Y205" s="1"/>
      <c r="AA205" s="2"/>
      <c r="AF205" s="2"/>
      <c r="AK205" s="2"/>
    </row>
    <row r="206" spans="23:37" x14ac:dyDescent="0.3">
      <c r="W206" s="1"/>
      <c r="X206" s="1"/>
      <c r="Y206" s="1"/>
      <c r="AA206" s="2"/>
      <c r="AF206" s="2"/>
      <c r="AK206" s="2"/>
    </row>
    <row r="207" spans="23:37" x14ac:dyDescent="0.3">
      <c r="W207" s="1"/>
      <c r="X207" s="1"/>
      <c r="Y207" s="1"/>
      <c r="AA207" s="2"/>
      <c r="AF207" s="2"/>
      <c r="AK207" s="2"/>
    </row>
    <row r="208" spans="23:37" x14ac:dyDescent="0.3">
      <c r="W208" s="1"/>
      <c r="X208" s="1"/>
      <c r="Y208" s="1"/>
      <c r="AA208" s="2"/>
      <c r="AF208" s="2"/>
      <c r="AK208" s="2"/>
    </row>
    <row r="209" spans="23:37" x14ac:dyDescent="0.3">
      <c r="W209" s="1"/>
      <c r="X209" s="1"/>
      <c r="Y209" s="1"/>
      <c r="AA209" s="2"/>
      <c r="AF209" s="2"/>
      <c r="AK209" s="2"/>
    </row>
    <row r="210" spans="23:37" x14ac:dyDescent="0.3">
      <c r="W210" s="1"/>
      <c r="X210" s="1"/>
      <c r="Y210" s="1"/>
      <c r="AA210" s="2"/>
      <c r="AF210" s="2"/>
      <c r="AK210" s="2"/>
    </row>
    <row r="211" spans="23:37" x14ac:dyDescent="0.3">
      <c r="W211" s="1"/>
      <c r="X211" s="1"/>
      <c r="Y211" s="1"/>
      <c r="AA211" s="2"/>
      <c r="AF211" s="2"/>
      <c r="AK211" s="2"/>
    </row>
    <row r="212" spans="23:37" x14ac:dyDescent="0.3">
      <c r="W212" s="1"/>
      <c r="X212" s="1"/>
      <c r="Y212" s="1"/>
      <c r="AA212" s="2"/>
      <c r="AF212" s="2"/>
      <c r="AK212" s="2"/>
    </row>
    <row r="213" spans="23:37" x14ac:dyDescent="0.3">
      <c r="W213" s="1"/>
      <c r="X213" s="1"/>
      <c r="Y213" s="1"/>
      <c r="AA213" s="2"/>
      <c r="AF213" s="2"/>
      <c r="AK213" s="2"/>
    </row>
    <row r="214" spans="23:37" x14ac:dyDescent="0.3">
      <c r="W214" s="1"/>
      <c r="X214" s="1"/>
      <c r="Y214" s="1"/>
      <c r="AA214" s="2"/>
      <c r="AF214" s="2"/>
      <c r="AK214" s="2"/>
    </row>
    <row r="215" spans="23:37" x14ac:dyDescent="0.3">
      <c r="W215" s="1"/>
      <c r="X215" s="1"/>
      <c r="Y215" s="1"/>
      <c r="AA215" s="2"/>
      <c r="AF215" s="2"/>
      <c r="AK215" s="2"/>
    </row>
    <row r="216" spans="23:37" x14ac:dyDescent="0.3">
      <c r="W216" s="1"/>
      <c r="X216" s="1"/>
      <c r="Y216" s="1"/>
      <c r="AA216" s="2"/>
      <c r="AF216" s="2"/>
      <c r="AK216" s="2"/>
    </row>
    <row r="217" spans="23:37" x14ac:dyDescent="0.3">
      <c r="W217" s="1"/>
      <c r="X217" s="1"/>
      <c r="Y217" s="1"/>
      <c r="AA217" s="2"/>
      <c r="AF217" s="2"/>
      <c r="AK217" s="2"/>
    </row>
    <row r="218" spans="23:37" x14ac:dyDescent="0.3">
      <c r="W218" s="1"/>
      <c r="X218" s="1"/>
      <c r="Y218" s="1"/>
      <c r="AA218" s="2"/>
      <c r="AF218" s="2"/>
      <c r="AK218" s="2"/>
    </row>
    <row r="219" spans="23:37" x14ac:dyDescent="0.3">
      <c r="W219" s="1"/>
      <c r="X219" s="1"/>
      <c r="Y219" s="1"/>
      <c r="AA219" s="2"/>
      <c r="AF219" s="2"/>
      <c r="AK219" s="2"/>
    </row>
    <row r="220" spans="23:37" x14ac:dyDescent="0.3">
      <c r="W220" s="1"/>
      <c r="X220" s="1"/>
      <c r="Y220" s="1"/>
      <c r="AA220" s="2"/>
      <c r="AF220" s="2"/>
      <c r="AK220" s="2"/>
    </row>
    <row r="221" spans="23:37" x14ac:dyDescent="0.3">
      <c r="W221" s="1"/>
      <c r="X221" s="1"/>
      <c r="Y221" s="1"/>
      <c r="AA221" s="2"/>
      <c r="AF221" s="2"/>
      <c r="AK221" s="2"/>
    </row>
    <row r="222" spans="23:37" x14ac:dyDescent="0.3">
      <c r="W222" s="1"/>
      <c r="X222" s="1"/>
      <c r="Y222" s="1"/>
      <c r="AA222" s="2"/>
      <c r="AF222" s="2"/>
      <c r="AK222" s="2"/>
    </row>
    <row r="223" spans="23:37" x14ac:dyDescent="0.3">
      <c r="W223" s="1"/>
      <c r="X223" s="1"/>
      <c r="Y223" s="1"/>
      <c r="AA223" s="2"/>
      <c r="AF223" s="2"/>
      <c r="AK223" s="2"/>
    </row>
    <row r="224" spans="23:37" x14ac:dyDescent="0.3">
      <c r="W224" s="1"/>
      <c r="X224" s="1"/>
      <c r="Y224" s="1"/>
      <c r="AA224" s="2"/>
      <c r="AF224" s="2"/>
      <c r="AK224" s="2"/>
    </row>
    <row r="225" spans="23:37" x14ac:dyDescent="0.3">
      <c r="W225" s="1"/>
      <c r="X225" s="1"/>
      <c r="Y225" s="1"/>
      <c r="AA225" s="2"/>
      <c r="AF225" s="2"/>
      <c r="AK225" s="2"/>
    </row>
    <row r="226" spans="23:37" x14ac:dyDescent="0.3">
      <c r="W226" s="1"/>
      <c r="X226" s="1"/>
      <c r="Y226" s="1"/>
      <c r="AA226" s="2"/>
      <c r="AF226" s="2"/>
      <c r="AK226" s="2"/>
    </row>
    <row r="227" spans="23:37" x14ac:dyDescent="0.3">
      <c r="W227" s="1"/>
      <c r="X227" s="1"/>
      <c r="Y227" s="1"/>
      <c r="AA227" s="2"/>
      <c r="AF227" s="2"/>
      <c r="AK227" s="2"/>
    </row>
    <row r="228" spans="23:37" x14ac:dyDescent="0.3">
      <c r="W228" s="1"/>
      <c r="X228" s="1"/>
      <c r="Y228" s="1"/>
      <c r="AA228" s="2"/>
      <c r="AF228" s="2"/>
      <c r="AK228" s="2"/>
    </row>
    <row r="229" spans="23:37" x14ac:dyDescent="0.3">
      <c r="W229" s="1"/>
      <c r="X229" s="1"/>
      <c r="Y229" s="1"/>
      <c r="AA229" s="2"/>
      <c r="AF229" s="2"/>
      <c r="AK229" s="2"/>
    </row>
    <row r="230" spans="23:37" x14ac:dyDescent="0.3">
      <c r="W230" s="1"/>
      <c r="X230" s="1"/>
      <c r="Y230" s="1"/>
      <c r="AA230" s="2"/>
      <c r="AF230" s="2"/>
      <c r="AK230" s="2"/>
    </row>
    <row r="231" spans="23:37" x14ac:dyDescent="0.3">
      <c r="W231" s="1"/>
      <c r="X231" s="1"/>
      <c r="Y231" s="1"/>
      <c r="AA231" s="2"/>
      <c r="AF231" s="2"/>
      <c r="AK231" s="2"/>
    </row>
    <row r="232" spans="23:37" x14ac:dyDescent="0.3">
      <c r="W232" s="1"/>
      <c r="X232" s="1"/>
      <c r="Y232" s="1"/>
      <c r="AA232" s="2"/>
      <c r="AF232" s="2"/>
      <c r="AK232" s="2"/>
    </row>
    <row r="233" spans="23:37" x14ac:dyDescent="0.3">
      <c r="W233" s="1"/>
      <c r="X233" s="1"/>
      <c r="Y233" s="1"/>
      <c r="AA233" s="2"/>
      <c r="AF233" s="2"/>
      <c r="AK233" s="2"/>
    </row>
    <row r="234" spans="23:37" x14ac:dyDescent="0.3">
      <c r="W234" s="1"/>
      <c r="X234" s="1"/>
      <c r="Y234" s="1"/>
      <c r="AA234" s="2"/>
      <c r="AF234" s="2"/>
      <c r="AK234" s="2"/>
    </row>
    <row r="235" spans="23:37" x14ac:dyDescent="0.3">
      <c r="W235" s="1"/>
      <c r="X235" s="1"/>
      <c r="Y235" s="1"/>
      <c r="AA235" s="2"/>
      <c r="AF235" s="2"/>
      <c r="AK235" s="2"/>
    </row>
    <row r="236" spans="23:37" x14ac:dyDescent="0.3">
      <c r="W236" s="1"/>
      <c r="X236" s="1"/>
      <c r="Y236" s="1"/>
      <c r="AA236" s="2"/>
      <c r="AF236" s="2"/>
      <c r="AK236" s="2"/>
    </row>
    <row r="237" spans="23:37" x14ac:dyDescent="0.3">
      <c r="W237" s="1"/>
      <c r="X237" s="1"/>
      <c r="Y237" s="1"/>
      <c r="AA237" s="2"/>
      <c r="AF237" s="2"/>
      <c r="AK237" s="2"/>
    </row>
    <row r="238" spans="23:37" x14ac:dyDescent="0.3">
      <c r="W238" s="1"/>
      <c r="X238" s="1"/>
      <c r="Y238" s="1"/>
      <c r="AA238" s="2"/>
      <c r="AF238" s="2"/>
      <c r="AK238" s="2"/>
    </row>
    <row r="239" spans="23:37" x14ac:dyDescent="0.3">
      <c r="W239" s="1"/>
      <c r="X239" s="1"/>
      <c r="Y239" s="1"/>
      <c r="AA239" s="2"/>
      <c r="AF239" s="2"/>
      <c r="AK239" s="2"/>
    </row>
    <row r="240" spans="23:37" x14ac:dyDescent="0.3">
      <c r="W240" s="1"/>
      <c r="X240" s="1"/>
      <c r="Y240" s="1"/>
      <c r="AA240" s="2"/>
      <c r="AF240" s="2"/>
      <c r="AK240" s="2"/>
    </row>
    <row r="241" spans="23:37" x14ac:dyDescent="0.3">
      <c r="W241" s="1"/>
      <c r="X241" s="1"/>
      <c r="Y241" s="1"/>
      <c r="AA241" s="2"/>
      <c r="AF241" s="2"/>
      <c r="AK241" s="2"/>
    </row>
    <row r="242" spans="23:37" x14ac:dyDescent="0.3">
      <c r="W242" s="1"/>
      <c r="X242" s="1"/>
      <c r="Y242" s="1"/>
      <c r="AA242" s="2"/>
      <c r="AF242" s="2"/>
      <c r="AK242" s="2"/>
    </row>
    <row r="243" spans="23:37" x14ac:dyDescent="0.3">
      <c r="W243" s="1"/>
      <c r="X243" s="1"/>
      <c r="Y243" s="1"/>
      <c r="AA243" s="2"/>
      <c r="AF243" s="2"/>
      <c r="AK243" s="2"/>
    </row>
    <row r="244" spans="23:37" x14ac:dyDescent="0.3">
      <c r="W244" s="1"/>
      <c r="X244" s="1"/>
      <c r="Y244" s="1"/>
      <c r="AA244" s="2"/>
      <c r="AF244" s="2"/>
      <c r="AK244" s="2"/>
    </row>
    <row r="245" spans="23:37" x14ac:dyDescent="0.3">
      <c r="W245" s="1"/>
      <c r="X245" s="1"/>
      <c r="Y245" s="1"/>
      <c r="AA245" s="2"/>
      <c r="AF245" s="2"/>
      <c r="AK245" s="2"/>
    </row>
    <row r="246" spans="23:37" x14ac:dyDescent="0.3">
      <c r="W246" s="1"/>
      <c r="X246" s="1"/>
      <c r="Y246" s="1"/>
      <c r="AA246" s="2"/>
      <c r="AF246" s="2"/>
      <c r="AK246" s="2"/>
    </row>
    <row r="247" spans="23:37" x14ac:dyDescent="0.3">
      <c r="W247" s="1"/>
      <c r="X247" s="1"/>
      <c r="Y247" s="1"/>
      <c r="AA247" s="2"/>
      <c r="AF247" s="2"/>
      <c r="AK247" s="2"/>
    </row>
    <row r="248" spans="23:37" x14ac:dyDescent="0.3">
      <c r="W248" s="1"/>
      <c r="X248" s="1"/>
      <c r="Y248" s="1"/>
      <c r="AA248" s="2"/>
      <c r="AF248" s="2"/>
      <c r="AK248" s="2"/>
    </row>
    <row r="249" spans="23:37" x14ac:dyDescent="0.3">
      <c r="W249" s="1"/>
      <c r="X249" s="1"/>
      <c r="Y249" s="1"/>
      <c r="AA249" s="2"/>
      <c r="AF249" s="2"/>
      <c r="AK249" s="2"/>
    </row>
    <row r="250" spans="23:37" x14ac:dyDescent="0.3">
      <c r="W250" s="1"/>
      <c r="X250" s="1"/>
      <c r="Y250" s="1"/>
      <c r="AA250" s="2"/>
      <c r="AF250" s="2"/>
      <c r="AK250" s="2"/>
    </row>
    <row r="251" spans="23:37" x14ac:dyDescent="0.3">
      <c r="W251" s="1"/>
      <c r="X251" s="1"/>
      <c r="Y251" s="1"/>
      <c r="AA251" s="2"/>
      <c r="AF251" s="2"/>
      <c r="AK251" s="2"/>
    </row>
    <row r="252" spans="23:37" x14ac:dyDescent="0.3">
      <c r="W252" s="1"/>
      <c r="X252" s="1"/>
      <c r="Y252" s="1"/>
      <c r="AA252" s="2"/>
      <c r="AF252" s="2"/>
      <c r="AK252" s="2"/>
    </row>
    <row r="253" spans="23:37" x14ac:dyDescent="0.3">
      <c r="W253" s="1"/>
      <c r="X253" s="1"/>
      <c r="Y253" s="1"/>
      <c r="AA253" s="2"/>
      <c r="AF253" s="2"/>
      <c r="AK253" s="2"/>
    </row>
    <row r="254" spans="23:37" x14ac:dyDescent="0.3">
      <c r="W254" s="1"/>
      <c r="X254" s="1"/>
      <c r="Y254" s="1"/>
      <c r="AA254" s="2"/>
      <c r="AF254" s="2"/>
      <c r="AK254" s="2"/>
    </row>
    <row r="255" spans="23:37" x14ac:dyDescent="0.3">
      <c r="W255" s="1"/>
      <c r="X255" s="1"/>
      <c r="Y255" s="1"/>
      <c r="AA255" s="2"/>
      <c r="AF255" s="2"/>
      <c r="AK255" s="2"/>
    </row>
    <row r="256" spans="23:37" x14ac:dyDescent="0.3">
      <c r="W256" s="1"/>
      <c r="X256" s="1"/>
      <c r="Y256" s="1"/>
      <c r="AA256" s="2"/>
      <c r="AF256" s="2"/>
      <c r="AK256" s="2"/>
    </row>
    <row r="257" spans="23:37" x14ac:dyDescent="0.3">
      <c r="W257" s="1"/>
      <c r="X257" s="1"/>
      <c r="Y257" s="1"/>
      <c r="AA257" s="2"/>
      <c r="AF257" s="2"/>
      <c r="AK257" s="2"/>
    </row>
    <row r="258" spans="23:37" x14ac:dyDescent="0.3">
      <c r="W258" s="1"/>
      <c r="X258" s="1"/>
      <c r="Y258" s="1"/>
      <c r="AA258" s="2"/>
      <c r="AF258" s="2"/>
      <c r="AK258" s="2"/>
    </row>
    <row r="259" spans="23:37" x14ac:dyDescent="0.3">
      <c r="W259" s="1"/>
      <c r="X259" s="1"/>
      <c r="Y259" s="1"/>
      <c r="AA259" s="2"/>
      <c r="AF259" s="2"/>
      <c r="AK259" s="2"/>
    </row>
    <row r="260" spans="23:37" x14ac:dyDescent="0.3">
      <c r="W260" s="1"/>
      <c r="X260" s="1"/>
      <c r="Y260" s="1"/>
      <c r="AA260" s="2"/>
      <c r="AF260" s="2"/>
      <c r="AK260" s="2"/>
    </row>
    <row r="261" spans="23:37" x14ac:dyDescent="0.3">
      <c r="W261" s="1"/>
      <c r="X261" s="1"/>
      <c r="Y261" s="1"/>
      <c r="AA261" s="2"/>
      <c r="AF261" s="2"/>
      <c r="AK261" s="2"/>
    </row>
    <row r="262" spans="23:37" x14ac:dyDescent="0.3">
      <c r="W262" s="1"/>
      <c r="X262" s="1"/>
      <c r="Y262" s="1"/>
      <c r="AA262" s="2"/>
      <c r="AF262" s="2"/>
      <c r="AK262" s="2"/>
    </row>
    <row r="263" spans="23:37" x14ac:dyDescent="0.3">
      <c r="W263" s="1"/>
      <c r="X263" s="1"/>
      <c r="Y263" s="1"/>
      <c r="AA263" s="2"/>
      <c r="AF263" s="2"/>
      <c r="AK263" s="2"/>
    </row>
    <row r="264" spans="23:37" x14ac:dyDescent="0.3">
      <c r="W264" s="1"/>
      <c r="X264" s="1"/>
      <c r="Y264" s="1"/>
      <c r="AA264" s="2"/>
      <c r="AF264" s="2"/>
      <c r="AK264" s="2"/>
    </row>
    <row r="265" spans="23:37" x14ac:dyDescent="0.3">
      <c r="W265" s="1"/>
      <c r="X265" s="1"/>
      <c r="Y265" s="1"/>
      <c r="AA265" s="2"/>
      <c r="AF265" s="2"/>
      <c r="AK265" s="2"/>
    </row>
    <row r="266" spans="23:37" x14ac:dyDescent="0.3">
      <c r="W266" s="1"/>
      <c r="X266" s="1"/>
      <c r="Y266" s="1"/>
      <c r="AA266" s="2"/>
      <c r="AF266" s="2"/>
      <c r="AK266" s="2"/>
    </row>
    <row r="267" spans="23:37" x14ac:dyDescent="0.3">
      <c r="W267" s="1"/>
      <c r="X267" s="1"/>
      <c r="Y267" s="1"/>
      <c r="AA267" s="2"/>
      <c r="AF267" s="2"/>
      <c r="AK267" s="2"/>
    </row>
    <row r="268" spans="23:37" x14ac:dyDescent="0.3">
      <c r="W268" s="1"/>
      <c r="X268" s="1"/>
      <c r="Y268" s="1"/>
      <c r="AA268" s="2"/>
      <c r="AF268" s="2"/>
      <c r="AK268" s="2"/>
    </row>
    <row r="269" spans="23:37" x14ac:dyDescent="0.3">
      <c r="W269" s="1"/>
      <c r="X269" s="1"/>
      <c r="Y269" s="1"/>
      <c r="AA269" s="2"/>
      <c r="AF269" s="2"/>
      <c r="AK269" s="2"/>
    </row>
    <row r="270" spans="23:37" x14ac:dyDescent="0.3">
      <c r="W270" s="1"/>
      <c r="X270" s="1"/>
      <c r="Y270" s="1"/>
      <c r="AA270" s="2"/>
      <c r="AF270" s="2"/>
      <c r="AK270" s="2"/>
    </row>
    <row r="271" spans="23:37" x14ac:dyDescent="0.3">
      <c r="W271" s="1"/>
      <c r="X271" s="1"/>
      <c r="Y271" s="1"/>
      <c r="AA271" s="2"/>
      <c r="AF271" s="2"/>
      <c r="AK271" s="2"/>
    </row>
    <row r="272" spans="23:37" x14ac:dyDescent="0.3">
      <c r="W272" s="1"/>
      <c r="X272" s="1"/>
      <c r="Y272" s="1"/>
      <c r="AA272" s="2"/>
      <c r="AF272" s="2"/>
      <c r="AK272" s="2"/>
    </row>
    <row r="273" spans="23:37" x14ac:dyDescent="0.3">
      <c r="W273" s="1"/>
      <c r="X273" s="1"/>
      <c r="Y273" s="1"/>
      <c r="AA273" s="2"/>
      <c r="AF273" s="2"/>
      <c r="AK273" s="2"/>
    </row>
    <row r="274" spans="23:37" x14ac:dyDescent="0.3">
      <c r="W274" s="1"/>
      <c r="X274" s="1"/>
      <c r="Y274" s="1"/>
      <c r="AA274" s="2"/>
      <c r="AF274" s="2"/>
      <c r="AK274" s="2"/>
    </row>
    <row r="275" spans="23:37" x14ac:dyDescent="0.3">
      <c r="W275" s="1"/>
      <c r="X275" s="1"/>
      <c r="Y275" s="1"/>
      <c r="AA275" s="2"/>
      <c r="AF275" s="2"/>
      <c r="AK275" s="2"/>
    </row>
    <row r="276" spans="23:37" x14ac:dyDescent="0.3">
      <c r="W276" s="1"/>
      <c r="X276" s="1"/>
      <c r="Y276" s="1"/>
      <c r="AA276" s="2"/>
      <c r="AF276" s="2"/>
      <c r="AK276" s="2"/>
    </row>
    <row r="277" spans="23:37" x14ac:dyDescent="0.3">
      <c r="W277" s="1"/>
      <c r="X277" s="1"/>
      <c r="Y277" s="1"/>
      <c r="AA277" s="2"/>
      <c r="AF277" s="2"/>
      <c r="AK277" s="2"/>
    </row>
    <row r="278" spans="23:37" x14ac:dyDescent="0.3">
      <c r="W278" s="1"/>
      <c r="X278" s="1"/>
      <c r="Y278" s="1"/>
      <c r="AA278" s="2"/>
      <c r="AF278" s="2"/>
      <c r="AK278" s="2"/>
    </row>
    <row r="279" spans="23:37" x14ac:dyDescent="0.3">
      <c r="W279" s="1"/>
      <c r="X279" s="1"/>
      <c r="Y279" s="1"/>
      <c r="AA279" s="2"/>
      <c r="AF279" s="2"/>
      <c r="AK279" s="2"/>
    </row>
    <row r="280" spans="23:37" x14ac:dyDescent="0.3">
      <c r="W280" s="1"/>
      <c r="X280" s="1"/>
      <c r="Y280" s="1"/>
      <c r="AA280" s="2"/>
      <c r="AF280" s="2"/>
      <c r="AK280" s="2"/>
    </row>
    <row r="281" spans="23:37" x14ac:dyDescent="0.3">
      <c r="W281" s="1"/>
      <c r="X281" s="1"/>
      <c r="Y281" s="1"/>
      <c r="AA281" s="2"/>
      <c r="AF281" s="2"/>
      <c r="AK281" s="2"/>
    </row>
    <row r="282" spans="23:37" x14ac:dyDescent="0.3">
      <c r="W282" s="1"/>
      <c r="X282" s="1"/>
      <c r="Y282" s="1"/>
      <c r="AA282" s="2"/>
      <c r="AF282" s="2"/>
      <c r="AK282" s="2"/>
    </row>
    <row r="283" spans="23:37" x14ac:dyDescent="0.3">
      <c r="W283" s="1"/>
      <c r="X283" s="1"/>
      <c r="Y283" s="1"/>
      <c r="AA283" s="2"/>
      <c r="AF283" s="2"/>
      <c r="AK283" s="2"/>
    </row>
    <row r="284" spans="23:37" x14ac:dyDescent="0.3">
      <c r="W284" s="1"/>
      <c r="X284" s="1"/>
      <c r="Y284" s="1"/>
      <c r="AA284" s="2"/>
      <c r="AF284" s="2"/>
      <c r="AK284" s="2"/>
    </row>
    <row r="285" spans="23:37" x14ac:dyDescent="0.3">
      <c r="W285" s="1"/>
      <c r="X285" s="1"/>
      <c r="Y285" s="1"/>
      <c r="AA285" s="2"/>
      <c r="AF285" s="2"/>
      <c r="AK285" s="2"/>
    </row>
    <row r="286" spans="23:37" x14ac:dyDescent="0.3">
      <c r="W286" s="1"/>
      <c r="X286" s="1"/>
      <c r="Y286" s="1"/>
      <c r="AA286" s="2"/>
      <c r="AF286" s="2"/>
      <c r="AK286" s="2"/>
    </row>
    <row r="287" spans="23:37" x14ac:dyDescent="0.3">
      <c r="W287" s="1"/>
      <c r="X287" s="1"/>
      <c r="Y287" s="1"/>
      <c r="AA287" s="2"/>
      <c r="AF287" s="2"/>
      <c r="AK287" s="2"/>
    </row>
    <row r="288" spans="23:37" x14ac:dyDescent="0.3">
      <c r="W288" s="1"/>
      <c r="X288" s="1"/>
      <c r="Y288" s="1"/>
      <c r="AA288" s="2"/>
      <c r="AF288" s="2"/>
      <c r="AK288" s="2"/>
    </row>
    <row r="289" spans="23:37" x14ac:dyDescent="0.3">
      <c r="W289" s="1"/>
      <c r="X289" s="1"/>
      <c r="Y289" s="1"/>
      <c r="AA289" s="2"/>
      <c r="AF289" s="2"/>
      <c r="AK289" s="2"/>
    </row>
    <row r="290" spans="23:37" x14ac:dyDescent="0.3">
      <c r="W290" s="1"/>
      <c r="X290" s="1"/>
      <c r="Y290" s="1"/>
      <c r="AA290" s="2"/>
      <c r="AF290" s="2"/>
      <c r="AK290" s="2"/>
    </row>
    <row r="291" spans="23:37" x14ac:dyDescent="0.3">
      <c r="W291" s="1"/>
      <c r="X291" s="1"/>
      <c r="Y291" s="1"/>
      <c r="AA291" s="2"/>
      <c r="AF291" s="2"/>
      <c r="AK291" s="2"/>
    </row>
    <row r="292" spans="23:37" x14ac:dyDescent="0.3">
      <c r="W292" s="1"/>
      <c r="X292" s="1"/>
      <c r="Y292" s="1"/>
      <c r="AA292" s="2"/>
      <c r="AF292" s="2"/>
      <c r="AK292" s="2"/>
    </row>
    <row r="293" spans="23:37" x14ac:dyDescent="0.3">
      <c r="W293" s="1"/>
      <c r="X293" s="1"/>
      <c r="Y293" s="1"/>
      <c r="AA293" s="2"/>
      <c r="AF293" s="2"/>
      <c r="AK293" s="2"/>
    </row>
    <row r="294" spans="23:37" x14ac:dyDescent="0.3">
      <c r="W294" s="1"/>
      <c r="X294" s="1"/>
      <c r="Y294" s="1"/>
      <c r="AA294" s="2"/>
      <c r="AF294" s="2"/>
      <c r="AK294" s="2"/>
    </row>
    <row r="295" spans="23:37" x14ac:dyDescent="0.3">
      <c r="W295" s="1"/>
      <c r="X295" s="1"/>
      <c r="Y295" s="1"/>
      <c r="AA295" s="2"/>
      <c r="AF295" s="2"/>
      <c r="AK295" s="2"/>
    </row>
    <row r="296" spans="23:37" x14ac:dyDescent="0.3">
      <c r="W296" s="1"/>
      <c r="X296" s="1"/>
      <c r="Y296" s="1"/>
      <c r="AA296" s="2"/>
      <c r="AF296" s="2"/>
      <c r="AK296" s="2"/>
    </row>
    <row r="297" spans="23:37" x14ac:dyDescent="0.3">
      <c r="W297" s="1"/>
      <c r="X297" s="1"/>
      <c r="Y297" s="1"/>
      <c r="AA297" s="2"/>
      <c r="AF297" s="2"/>
      <c r="AK297" s="2"/>
    </row>
    <row r="298" spans="23:37" x14ac:dyDescent="0.3">
      <c r="W298" s="1"/>
      <c r="X298" s="1"/>
      <c r="Y298" s="1"/>
      <c r="AA298" s="2"/>
      <c r="AF298" s="2"/>
      <c r="AK298" s="2"/>
    </row>
    <row r="299" spans="23:37" x14ac:dyDescent="0.3">
      <c r="W299" s="1"/>
      <c r="X299" s="1"/>
      <c r="Y299" s="1"/>
      <c r="AA299" s="2"/>
      <c r="AF299" s="2"/>
      <c r="AK299" s="2"/>
    </row>
    <row r="300" spans="23:37" x14ac:dyDescent="0.3">
      <c r="W300" s="1"/>
      <c r="X300" s="1"/>
      <c r="Y300" s="1"/>
      <c r="AA300" s="2"/>
      <c r="AF300" s="2"/>
      <c r="AK300" s="2"/>
    </row>
    <row r="301" spans="23:37" x14ac:dyDescent="0.3">
      <c r="W301" s="1"/>
      <c r="X301" s="1"/>
      <c r="Y301" s="1"/>
      <c r="AA301" s="2"/>
      <c r="AF301" s="2"/>
      <c r="AK301" s="2"/>
    </row>
    <row r="302" spans="23:37" x14ac:dyDescent="0.3">
      <c r="W302" s="1"/>
      <c r="X302" s="1"/>
      <c r="Y302" s="1"/>
      <c r="AA302" s="2"/>
      <c r="AF302" s="2"/>
      <c r="AK302" s="2"/>
    </row>
    <row r="303" spans="23:37" x14ac:dyDescent="0.3">
      <c r="W303" s="1"/>
      <c r="X303" s="1"/>
      <c r="Y303" s="1"/>
      <c r="AA303" s="2"/>
      <c r="AF303" s="2"/>
      <c r="AK303" s="2"/>
    </row>
    <row r="304" spans="23:37" x14ac:dyDescent="0.3">
      <c r="W304" s="1"/>
      <c r="X304" s="1"/>
      <c r="Y304" s="1"/>
      <c r="AA304" s="2"/>
      <c r="AF304" s="2"/>
      <c r="AK304" s="2"/>
    </row>
    <row r="305" spans="23:37" x14ac:dyDescent="0.3">
      <c r="W305" s="1"/>
      <c r="X305" s="1"/>
      <c r="Y305" s="1"/>
      <c r="AA305" s="2"/>
      <c r="AF305" s="2"/>
      <c r="AK305" s="2"/>
    </row>
    <row r="306" spans="23:37" x14ac:dyDescent="0.3">
      <c r="W306" s="1"/>
      <c r="X306" s="1"/>
      <c r="Y306" s="1"/>
      <c r="AA306" s="2"/>
      <c r="AF306" s="2"/>
      <c r="AK306" s="2"/>
    </row>
    <row r="307" spans="23:37" x14ac:dyDescent="0.3">
      <c r="W307" s="1"/>
      <c r="X307" s="1"/>
      <c r="Y307" s="1"/>
      <c r="AA307" s="2"/>
      <c r="AF307" s="2"/>
      <c r="AK307" s="2"/>
    </row>
    <row r="308" spans="23:37" x14ac:dyDescent="0.3">
      <c r="W308" s="1"/>
      <c r="X308" s="1"/>
      <c r="Y308" s="1"/>
      <c r="AA308" s="2"/>
      <c r="AF308" s="2"/>
      <c r="AK308" s="2"/>
    </row>
    <row r="309" spans="23:37" x14ac:dyDescent="0.3">
      <c r="W309" s="1"/>
      <c r="X309" s="1"/>
      <c r="Y309" s="1"/>
      <c r="AA309" s="2"/>
      <c r="AF309" s="2"/>
      <c r="AK309" s="2"/>
    </row>
    <row r="310" spans="23:37" x14ac:dyDescent="0.3">
      <c r="W310" s="1"/>
      <c r="X310" s="1"/>
      <c r="Y310" s="1"/>
      <c r="AA310" s="2"/>
      <c r="AF310" s="2"/>
      <c r="AK310" s="2"/>
    </row>
    <row r="311" spans="23:37" x14ac:dyDescent="0.3">
      <c r="W311" s="1"/>
      <c r="X311" s="1"/>
      <c r="Y311" s="1"/>
      <c r="AA311" s="2"/>
      <c r="AF311" s="2"/>
      <c r="AK311" s="2"/>
    </row>
    <row r="312" spans="23:37" x14ac:dyDescent="0.3">
      <c r="W312" s="1"/>
      <c r="X312" s="1"/>
      <c r="Y312" s="1"/>
      <c r="AA312" s="2"/>
      <c r="AF312" s="2"/>
      <c r="AK312" s="2"/>
    </row>
    <row r="313" spans="23:37" x14ac:dyDescent="0.3">
      <c r="W313" s="1"/>
      <c r="X313" s="1"/>
      <c r="Y313" s="1"/>
      <c r="AA313" s="2"/>
      <c r="AF313" s="2"/>
      <c r="AK313" s="2"/>
    </row>
    <row r="314" spans="23:37" x14ac:dyDescent="0.3">
      <c r="W314" s="1"/>
      <c r="X314" s="1"/>
      <c r="Y314" s="1"/>
      <c r="AA314" s="2"/>
      <c r="AF314" s="2"/>
      <c r="AK314" s="2"/>
    </row>
    <row r="315" spans="23:37" x14ac:dyDescent="0.3">
      <c r="W315" s="1"/>
      <c r="X315" s="1"/>
      <c r="Y315" s="1"/>
      <c r="AA315" s="2"/>
      <c r="AF315" s="2"/>
      <c r="AK315" s="2"/>
    </row>
    <row r="316" spans="23:37" x14ac:dyDescent="0.3">
      <c r="W316" s="1"/>
      <c r="X316" s="1"/>
      <c r="Y316" s="1"/>
      <c r="AA316" s="2"/>
      <c r="AF316" s="2"/>
      <c r="AK316" s="2"/>
    </row>
    <row r="317" spans="23:37" x14ac:dyDescent="0.3">
      <c r="W317" s="1"/>
      <c r="X317" s="1"/>
      <c r="Y317" s="1"/>
      <c r="AA317" s="2"/>
      <c r="AF317" s="2"/>
      <c r="AK317" s="2"/>
    </row>
    <row r="318" spans="23:37" x14ac:dyDescent="0.3">
      <c r="W318" s="1"/>
      <c r="X318" s="1"/>
      <c r="Y318" s="1"/>
      <c r="AA318" s="2"/>
      <c r="AF318" s="2"/>
      <c r="AK318" s="2"/>
    </row>
    <row r="319" spans="23:37" x14ac:dyDescent="0.3">
      <c r="W319" s="1"/>
      <c r="X319" s="1"/>
      <c r="Y319" s="1"/>
      <c r="AA319" s="2"/>
      <c r="AF319" s="2"/>
      <c r="AK319" s="2"/>
    </row>
    <row r="320" spans="23:37" x14ac:dyDescent="0.3">
      <c r="W320" s="1"/>
      <c r="X320" s="1"/>
      <c r="Y320" s="1"/>
      <c r="AA320" s="2"/>
      <c r="AF320" s="2"/>
      <c r="AK320" s="2"/>
    </row>
    <row r="321" spans="23:37" x14ac:dyDescent="0.3">
      <c r="W321" s="1"/>
      <c r="X321" s="1"/>
      <c r="Y321" s="1"/>
      <c r="AA321" s="2"/>
      <c r="AF321" s="2"/>
      <c r="AK321" s="2"/>
    </row>
    <row r="322" spans="23:37" x14ac:dyDescent="0.3">
      <c r="W322" s="1"/>
      <c r="X322" s="1"/>
      <c r="Y322" s="1"/>
      <c r="AA322" s="2"/>
      <c r="AF322" s="2"/>
      <c r="AK322" s="2"/>
    </row>
    <row r="323" spans="23:37" x14ac:dyDescent="0.3">
      <c r="W323" s="1"/>
      <c r="X323" s="1"/>
      <c r="Y323" s="1"/>
      <c r="AA323" s="2"/>
      <c r="AF323" s="2"/>
      <c r="AK323" s="2"/>
    </row>
    <row r="324" spans="23:37" x14ac:dyDescent="0.3">
      <c r="W324" s="1"/>
      <c r="X324" s="1"/>
      <c r="Y324" s="1"/>
      <c r="AA324" s="2"/>
      <c r="AF324" s="2"/>
      <c r="AK324" s="2"/>
    </row>
    <row r="325" spans="23:37" x14ac:dyDescent="0.3">
      <c r="W325" s="1"/>
      <c r="X325" s="1"/>
      <c r="Y325" s="1"/>
      <c r="AA325" s="2"/>
      <c r="AF325" s="2"/>
      <c r="AK325" s="2"/>
    </row>
    <row r="326" spans="23:37" x14ac:dyDescent="0.3">
      <c r="W326" s="1"/>
      <c r="X326" s="1"/>
      <c r="Y326" s="1"/>
      <c r="AA326" s="2"/>
      <c r="AF326" s="2"/>
      <c r="AK326" s="2"/>
    </row>
    <row r="327" spans="23:37" x14ac:dyDescent="0.3">
      <c r="W327" s="1"/>
      <c r="X327" s="1"/>
      <c r="Y327" s="1"/>
      <c r="AA327" s="2"/>
      <c r="AF327" s="2"/>
      <c r="AK327" s="2"/>
    </row>
    <row r="328" spans="23:37" x14ac:dyDescent="0.3">
      <c r="W328" s="1"/>
      <c r="X328" s="1"/>
      <c r="Y328" s="1"/>
      <c r="AA328" s="2"/>
      <c r="AF328" s="2"/>
      <c r="AK328" s="2"/>
    </row>
    <row r="329" spans="23:37" x14ac:dyDescent="0.3">
      <c r="W329" s="1"/>
      <c r="X329" s="1"/>
      <c r="Y329" s="1"/>
      <c r="AA329" s="2"/>
      <c r="AF329" s="2"/>
      <c r="AK329" s="2"/>
    </row>
    <row r="330" spans="23:37" x14ac:dyDescent="0.3">
      <c r="W330" s="1"/>
      <c r="X330" s="1"/>
      <c r="Y330" s="1"/>
      <c r="AA330" s="2"/>
      <c r="AF330" s="2"/>
      <c r="AK330" s="2"/>
    </row>
    <row r="331" spans="23:37" x14ac:dyDescent="0.3">
      <c r="W331" s="1"/>
      <c r="X331" s="1"/>
      <c r="Y331" s="1"/>
      <c r="AA331" s="2"/>
      <c r="AF331" s="2"/>
      <c r="AK331" s="2"/>
    </row>
    <row r="332" spans="23:37" x14ac:dyDescent="0.3">
      <c r="W332" s="1"/>
      <c r="X332" s="1"/>
      <c r="Y332" s="1"/>
      <c r="AA332" s="2"/>
      <c r="AF332" s="2"/>
      <c r="AK332" s="2"/>
    </row>
    <row r="333" spans="23:37" x14ac:dyDescent="0.3">
      <c r="W333" s="1"/>
      <c r="X333" s="1"/>
      <c r="Y333" s="1"/>
      <c r="AA333" s="2"/>
      <c r="AF333" s="2"/>
      <c r="AK333" s="2"/>
    </row>
    <row r="334" spans="23:37" x14ac:dyDescent="0.3">
      <c r="W334" s="1"/>
      <c r="X334" s="1"/>
      <c r="Y334" s="1"/>
      <c r="AA334" s="2"/>
      <c r="AF334" s="2"/>
      <c r="AK334" s="2"/>
    </row>
    <row r="335" spans="23:37" x14ac:dyDescent="0.3">
      <c r="W335" s="1"/>
      <c r="X335" s="1"/>
      <c r="Y335" s="1"/>
      <c r="AA335" s="2"/>
      <c r="AF335" s="2"/>
      <c r="AK335" s="2"/>
    </row>
    <row r="336" spans="23:37" x14ac:dyDescent="0.3">
      <c r="W336" s="1"/>
      <c r="X336" s="1"/>
      <c r="Y336" s="1"/>
      <c r="AA336" s="2"/>
      <c r="AF336" s="2"/>
      <c r="AK336" s="2"/>
    </row>
    <row r="337" spans="23:37" x14ac:dyDescent="0.3">
      <c r="W337" s="1"/>
      <c r="X337" s="1"/>
      <c r="Y337" s="1"/>
      <c r="AA337" s="2"/>
      <c r="AF337" s="2"/>
      <c r="AK337" s="2"/>
    </row>
    <row r="338" spans="23:37" x14ac:dyDescent="0.3">
      <c r="W338" s="1"/>
      <c r="X338" s="1"/>
      <c r="Y338" s="1"/>
      <c r="AA338" s="2"/>
      <c r="AF338" s="2"/>
      <c r="AK338" s="2"/>
    </row>
    <row r="339" spans="23:37" x14ac:dyDescent="0.3">
      <c r="W339" s="1"/>
      <c r="X339" s="1"/>
      <c r="Y339" s="1"/>
      <c r="AA339" s="2"/>
      <c r="AF339" s="2"/>
      <c r="AK339" s="2"/>
    </row>
    <row r="340" spans="23:37" x14ac:dyDescent="0.3">
      <c r="W340" s="1"/>
      <c r="X340" s="1"/>
      <c r="Y340" s="1"/>
      <c r="AA340" s="2"/>
      <c r="AF340" s="2"/>
      <c r="AK340" s="2"/>
    </row>
    <row r="341" spans="23:37" x14ac:dyDescent="0.3">
      <c r="W341" s="1"/>
      <c r="X341" s="1"/>
      <c r="Y341" s="1"/>
      <c r="AA341" s="2"/>
      <c r="AF341" s="2"/>
      <c r="AK341" s="2"/>
    </row>
    <row r="342" spans="23:37" x14ac:dyDescent="0.3">
      <c r="W342" s="1"/>
      <c r="X342" s="1"/>
      <c r="Y342" s="1"/>
      <c r="AA342" s="2"/>
      <c r="AF342" s="2"/>
      <c r="AK342" s="2"/>
    </row>
    <row r="343" spans="23:37" x14ac:dyDescent="0.3">
      <c r="W343" s="1"/>
      <c r="X343" s="1"/>
      <c r="Y343" s="1"/>
      <c r="AA343" s="2"/>
      <c r="AF343" s="2"/>
      <c r="AK343" s="2"/>
    </row>
    <row r="344" spans="23:37" x14ac:dyDescent="0.3">
      <c r="W344" s="1"/>
      <c r="X344" s="1"/>
      <c r="Y344" s="1"/>
      <c r="AA344" s="2"/>
      <c r="AF344" s="2"/>
      <c r="AK344" s="2"/>
    </row>
    <row r="345" spans="23:37" x14ac:dyDescent="0.3">
      <c r="W345" s="1"/>
      <c r="X345" s="1"/>
      <c r="Y345" s="1"/>
      <c r="AA345" s="2"/>
      <c r="AF345" s="2"/>
      <c r="AK345" s="2"/>
    </row>
    <row r="346" spans="23:37" x14ac:dyDescent="0.3">
      <c r="W346" s="1"/>
      <c r="X346" s="1"/>
      <c r="Y346" s="1"/>
      <c r="AA346" s="2"/>
      <c r="AF346" s="2"/>
      <c r="AK346" s="2"/>
    </row>
    <row r="347" spans="23:37" x14ac:dyDescent="0.3">
      <c r="W347" s="1"/>
      <c r="X347" s="1"/>
      <c r="Y347" s="1"/>
      <c r="AA347" s="2"/>
      <c r="AF347" s="2"/>
      <c r="AK347" s="2"/>
    </row>
    <row r="348" spans="23:37" x14ac:dyDescent="0.3">
      <c r="W348" s="1"/>
      <c r="X348" s="1"/>
      <c r="Y348" s="1"/>
      <c r="AA348" s="2"/>
      <c r="AF348" s="2"/>
      <c r="AK348" s="2"/>
    </row>
    <row r="349" spans="23:37" x14ac:dyDescent="0.3">
      <c r="W349" s="1"/>
      <c r="X349" s="1"/>
      <c r="Y349" s="1"/>
      <c r="AA349" s="2"/>
      <c r="AF349" s="2"/>
      <c r="AK349" s="2"/>
    </row>
    <row r="350" spans="23:37" x14ac:dyDescent="0.3">
      <c r="W350" s="1"/>
      <c r="X350" s="1"/>
      <c r="Y350" s="1"/>
      <c r="AA350" s="2"/>
      <c r="AF350" s="2"/>
      <c r="AK350" s="2"/>
    </row>
    <row r="351" spans="23:37" x14ac:dyDescent="0.3">
      <c r="W351" s="1"/>
      <c r="X351" s="1"/>
      <c r="Y351" s="1"/>
      <c r="AA351" s="2"/>
      <c r="AF351" s="2"/>
      <c r="AK351" s="2"/>
    </row>
    <row r="352" spans="23:37" x14ac:dyDescent="0.3">
      <c r="W352" s="1"/>
      <c r="X352" s="1"/>
      <c r="Y352" s="1"/>
      <c r="AA352" s="2"/>
      <c r="AF352" s="2"/>
      <c r="AK352" s="2"/>
    </row>
    <row r="353" spans="23:37" x14ac:dyDescent="0.3">
      <c r="W353" s="1"/>
      <c r="X353" s="1"/>
      <c r="Y353" s="1"/>
      <c r="AA353" s="2"/>
      <c r="AF353" s="2"/>
      <c r="AK353" s="2"/>
    </row>
    <row r="354" spans="23:37" x14ac:dyDescent="0.3">
      <c r="W354" s="1"/>
      <c r="X354" s="1"/>
      <c r="Y354" s="1"/>
      <c r="AA354" s="2"/>
      <c r="AF354" s="2"/>
      <c r="AK354" s="2"/>
    </row>
    <row r="355" spans="23:37" x14ac:dyDescent="0.3">
      <c r="W355" s="1"/>
      <c r="X355" s="1"/>
      <c r="Y355" s="1"/>
      <c r="AA355" s="2"/>
      <c r="AF355" s="2"/>
      <c r="AK355" s="2"/>
    </row>
    <row r="356" spans="23:37" x14ac:dyDescent="0.3">
      <c r="W356" s="1"/>
      <c r="X356" s="1"/>
      <c r="Y356" s="1"/>
      <c r="AA356" s="2"/>
      <c r="AF356" s="2"/>
      <c r="AK356" s="2"/>
    </row>
    <row r="357" spans="23:37" x14ac:dyDescent="0.3">
      <c r="W357" s="1"/>
      <c r="X357" s="1"/>
      <c r="Y357" s="1"/>
      <c r="AA357" s="2"/>
      <c r="AF357" s="2"/>
      <c r="AK357" s="2"/>
    </row>
    <row r="358" spans="23:37" x14ac:dyDescent="0.3">
      <c r="W358" s="1"/>
      <c r="X358" s="1"/>
      <c r="Y358" s="1"/>
      <c r="AA358" s="2"/>
      <c r="AF358" s="2"/>
      <c r="AK358" s="2"/>
    </row>
    <row r="359" spans="23:37" x14ac:dyDescent="0.3">
      <c r="W359" s="1"/>
      <c r="X359" s="1"/>
      <c r="Y359" s="1"/>
      <c r="AA359" s="2"/>
      <c r="AF359" s="2"/>
      <c r="AK359" s="2"/>
    </row>
    <row r="360" spans="23:37" x14ac:dyDescent="0.3">
      <c r="W360" s="1"/>
      <c r="X360" s="1"/>
      <c r="Y360" s="1"/>
      <c r="AA360" s="2"/>
      <c r="AF360" s="2"/>
      <c r="AK360" s="2"/>
    </row>
    <row r="361" spans="23:37" x14ac:dyDescent="0.3">
      <c r="W361" s="1"/>
      <c r="X361" s="1"/>
      <c r="Y361" s="1"/>
      <c r="AA361" s="2"/>
      <c r="AF361" s="2"/>
      <c r="AK361" s="2"/>
    </row>
    <row r="362" spans="23:37" x14ac:dyDescent="0.3">
      <c r="W362" s="1"/>
      <c r="X362" s="1"/>
      <c r="Y362" s="1"/>
      <c r="AA362" s="2"/>
      <c r="AF362" s="2"/>
      <c r="AK362" s="2"/>
    </row>
    <row r="363" spans="23:37" x14ac:dyDescent="0.3">
      <c r="W363" s="1"/>
      <c r="X363" s="1"/>
      <c r="Y363" s="1"/>
      <c r="AA363" s="2"/>
      <c r="AF363" s="2"/>
      <c r="AK363" s="2"/>
    </row>
    <row r="364" spans="23:37" x14ac:dyDescent="0.3">
      <c r="W364" s="1"/>
      <c r="X364" s="1"/>
      <c r="Y364" s="1"/>
      <c r="AA364" s="2"/>
      <c r="AF364" s="2"/>
      <c r="AK364" s="2"/>
    </row>
    <row r="365" spans="23:37" x14ac:dyDescent="0.3">
      <c r="W365" s="1"/>
      <c r="X365" s="1"/>
      <c r="Y365" s="1"/>
      <c r="AA365" s="2"/>
      <c r="AF365" s="2"/>
      <c r="AK365" s="2"/>
    </row>
    <row r="366" spans="23:37" x14ac:dyDescent="0.3">
      <c r="W366" s="1"/>
      <c r="X366" s="1"/>
      <c r="Y366" s="1"/>
      <c r="AA366" s="2"/>
      <c r="AF366" s="2"/>
      <c r="AK366" s="2"/>
    </row>
    <row r="367" spans="23:37" x14ac:dyDescent="0.3">
      <c r="W367" s="1"/>
      <c r="X367" s="1"/>
      <c r="Y367" s="1"/>
      <c r="AA367" s="2"/>
      <c r="AF367" s="2"/>
      <c r="AK367" s="2"/>
    </row>
    <row r="368" spans="23:37" x14ac:dyDescent="0.3">
      <c r="W368" s="1"/>
      <c r="X368" s="1"/>
      <c r="Y368" s="1"/>
      <c r="AA368" s="2"/>
      <c r="AF368" s="2"/>
      <c r="AK368" s="2"/>
    </row>
    <row r="369" spans="23:37" x14ac:dyDescent="0.3">
      <c r="W369" s="1"/>
      <c r="X369" s="1"/>
      <c r="Y369" s="1"/>
      <c r="AA369" s="2"/>
      <c r="AF369" s="2"/>
      <c r="AK369" s="2"/>
    </row>
    <row r="370" spans="23:37" x14ac:dyDescent="0.3">
      <c r="W370" s="1"/>
      <c r="X370" s="1"/>
      <c r="Y370" s="1"/>
      <c r="AA370" s="2"/>
      <c r="AF370" s="2"/>
      <c r="AK370" s="2"/>
    </row>
    <row r="371" spans="23:37" x14ac:dyDescent="0.3">
      <c r="W371" s="1"/>
      <c r="X371" s="1"/>
      <c r="Y371" s="1"/>
      <c r="AA371" s="2"/>
      <c r="AF371" s="2"/>
      <c r="AK371" s="2"/>
    </row>
    <row r="372" spans="23:37" x14ac:dyDescent="0.3">
      <c r="W372" s="1"/>
      <c r="X372" s="1"/>
      <c r="Y372" s="1"/>
      <c r="AA372" s="2"/>
      <c r="AF372" s="2"/>
      <c r="AK372" s="2"/>
    </row>
    <row r="373" spans="23:37" x14ac:dyDescent="0.3">
      <c r="W373" s="1"/>
      <c r="X373" s="1"/>
      <c r="Y373" s="1"/>
      <c r="AA373" s="2"/>
      <c r="AF373" s="2"/>
      <c r="AK373" s="2"/>
    </row>
    <row r="374" spans="23:37" x14ac:dyDescent="0.3">
      <c r="W374" s="1"/>
      <c r="X374" s="1"/>
      <c r="Y374" s="1"/>
      <c r="AA374" s="2"/>
      <c r="AF374" s="2"/>
      <c r="AK374" s="2"/>
    </row>
    <row r="375" spans="23:37" x14ac:dyDescent="0.3">
      <c r="W375" s="1"/>
      <c r="X375" s="1"/>
      <c r="Y375" s="1"/>
      <c r="AA375" s="2"/>
      <c r="AF375" s="2"/>
      <c r="AK375" s="2"/>
    </row>
    <row r="376" spans="23:37" x14ac:dyDescent="0.3">
      <c r="W376" s="1"/>
      <c r="X376" s="1"/>
      <c r="Y376" s="1"/>
      <c r="AA376" s="2"/>
      <c r="AF376" s="2"/>
      <c r="AK376" s="2"/>
    </row>
    <row r="377" spans="23:37" x14ac:dyDescent="0.3">
      <c r="W377" s="1"/>
      <c r="X377" s="1"/>
      <c r="Y377" s="1"/>
      <c r="AA377" s="2"/>
      <c r="AF377" s="2"/>
      <c r="AK377" s="2"/>
    </row>
    <row r="378" spans="23:37" x14ac:dyDescent="0.3">
      <c r="W378" s="1"/>
      <c r="X378" s="1"/>
      <c r="Y378" s="1"/>
      <c r="AA378" s="2"/>
      <c r="AF378" s="2"/>
      <c r="AK378" s="2"/>
    </row>
    <row r="379" spans="23:37" x14ac:dyDescent="0.3">
      <c r="W379" s="1"/>
      <c r="X379" s="1"/>
      <c r="Y379" s="1"/>
      <c r="AA379" s="2"/>
      <c r="AF379" s="2"/>
      <c r="AK379" s="2"/>
    </row>
    <row r="380" spans="23:37" x14ac:dyDescent="0.3">
      <c r="W380" s="1"/>
      <c r="X380" s="1"/>
      <c r="Y380" s="1"/>
      <c r="AA380" s="2"/>
      <c r="AF380" s="2"/>
      <c r="AK380" s="2"/>
    </row>
    <row r="381" spans="23:37" x14ac:dyDescent="0.3">
      <c r="W381" s="1"/>
      <c r="X381" s="1"/>
      <c r="Y381" s="1"/>
      <c r="AA381" s="2"/>
      <c r="AF381" s="2"/>
      <c r="AK381" s="2"/>
    </row>
    <row r="382" spans="23:37" x14ac:dyDescent="0.3">
      <c r="W382" s="1"/>
      <c r="X382" s="1"/>
      <c r="Y382" s="1"/>
      <c r="AA382" s="2"/>
      <c r="AF382" s="2"/>
      <c r="AK382" s="2"/>
    </row>
    <row r="383" spans="23:37" x14ac:dyDescent="0.3">
      <c r="W383" s="1"/>
      <c r="X383" s="1"/>
      <c r="Y383" s="1"/>
      <c r="AA383" s="2"/>
      <c r="AF383" s="2"/>
      <c r="AK383" s="2"/>
    </row>
    <row r="384" spans="23:37" x14ac:dyDescent="0.3">
      <c r="W384" s="1"/>
      <c r="X384" s="1"/>
      <c r="Y384" s="1"/>
      <c r="AA384" s="2"/>
      <c r="AF384" s="2"/>
      <c r="AK384" s="2"/>
    </row>
    <row r="385" spans="23:37" x14ac:dyDescent="0.3">
      <c r="W385" s="1"/>
      <c r="X385" s="1"/>
      <c r="Y385" s="1"/>
      <c r="AA385" s="2"/>
      <c r="AF385" s="2"/>
      <c r="AK385" s="2"/>
    </row>
    <row r="386" spans="23:37" x14ac:dyDescent="0.3">
      <c r="W386" s="1"/>
      <c r="X386" s="1"/>
      <c r="Y386" s="1"/>
      <c r="AA386" s="2"/>
      <c r="AF386" s="2"/>
      <c r="AK386" s="2"/>
    </row>
    <row r="387" spans="23:37" x14ac:dyDescent="0.3">
      <c r="W387" s="1"/>
      <c r="X387" s="1"/>
      <c r="Y387" s="1"/>
      <c r="AA387" s="2"/>
      <c r="AF387" s="2"/>
      <c r="AK387" s="2"/>
    </row>
    <row r="388" spans="23:37" x14ac:dyDescent="0.3">
      <c r="W388" s="1"/>
      <c r="X388" s="1"/>
      <c r="Y388" s="1"/>
      <c r="AA388" s="2"/>
      <c r="AF388" s="2"/>
      <c r="AK388" s="2"/>
    </row>
    <row r="389" spans="23:37" x14ac:dyDescent="0.3">
      <c r="W389" s="1"/>
      <c r="X389" s="1"/>
      <c r="Y389" s="1"/>
      <c r="AA389" s="2"/>
      <c r="AF389" s="2"/>
      <c r="AK389" s="2"/>
    </row>
    <row r="390" spans="23:37" x14ac:dyDescent="0.3">
      <c r="W390" s="1"/>
      <c r="X390" s="1"/>
      <c r="Y390" s="1"/>
      <c r="AA390" s="2"/>
      <c r="AF390" s="2"/>
      <c r="AK390" s="2"/>
    </row>
    <row r="391" spans="23:37" x14ac:dyDescent="0.3">
      <c r="W391" s="1"/>
      <c r="X391" s="1"/>
      <c r="Y391" s="1"/>
      <c r="AA391" s="2"/>
      <c r="AF391" s="2"/>
      <c r="AK391" s="2"/>
    </row>
    <row r="392" spans="23:37" x14ac:dyDescent="0.3">
      <c r="W392" s="1"/>
      <c r="X392" s="1"/>
      <c r="Y392" s="1"/>
      <c r="AA392" s="2"/>
      <c r="AF392" s="2"/>
      <c r="AK392" s="2"/>
    </row>
    <row r="393" spans="23:37" x14ac:dyDescent="0.3">
      <c r="W393" s="1"/>
      <c r="X393" s="1"/>
      <c r="Y393" s="1"/>
      <c r="AA393" s="2"/>
      <c r="AF393" s="2"/>
      <c r="AK393" s="2"/>
    </row>
    <row r="394" spans="23:37" x14ac:dyDescent="0.3">
      <c r="W394" s="1"/>
      <c r="X394" s="1"/>
      <c r="Y394" s="1"/>
      <c r="AA394" s="2"/>
      <c r="AF394" s="2"/>
      <c r="AK394" s="2"/>
    </row>
    <row r="395" spans="23:37" x14ac:dyDescent="0.3">
      <c r="W395" s="1"/>
      <c r="X395" s="1"/>
      <c r="Y395" s="1"/>
      <c r="AA395" s="2"/>
      <c r="AF395" s="2"/>
      <c r="AK395" s="2"/>
    </row>
    <row r="396" spans="23:37" x14ac:dyDescent="0.3">
      <c r="W396" s="1"/>
      <c r="X396" s="1"/>
      <c r="Y396" s="1"/>
      <c r="AA396" s="2"/>
      <c r="AF396" s="2"/>
      <c r="AK396" s="2"/>
    </row>
    <row r="397" spans="23:37" x14ac:dyDescent="0.3">
      <c r="W397" s="1"/>
      <c r="X397" s="1"/>
      <c r="Y397" s="1"/>
      <c r="AA397" s="2"/>
      <c r="AF397" s="2"/>
      <c r="AK397" s="2"/>
    </row>
    <row r="398" spans="23:37" x14ac:dyDescent="0.3">
      <c r="W398" s="1"/>
      <c r="X398" s="1"/>
      <c r="Y398" s="1"/>
      <c r="AA398" s="2"/>
      <c r="AF398" s="2"/>
      <c r="AK398" s="2"/>
    </row>
    <row r="399" spans="23:37" x14ac:dyDescent="0.3">
      <c r="W399" s="1"/>
      <c r="X399" s="1"/>
      <c r="Y399" s="1"/>
      <c r="AA399" s="2"/>
      <c r="AF399" s="2"/>
      <c r="AK399" s="2"/>
    </row>
    <row r="400" spans="23:37" x14ac:dyDescent="0.3">
      <c r="W400" s="1"/>
      <c r="X400" s="1"/>
      <c r="Y400" s="1"/>
      <c r="AA400" s="2"/>
      <c r="AF400" s="2"/>
      <c r="AK400" s="2"/>
    </row>
    <row r="401" spans="23:37" x14ac:dyDescent="0.3">
      <c r="W401" s="1"/>
      <c r="X401" s="1"/>
      <c r="Y401" s="1"/>
      <c r="AA401" s="2"/>
      <c r="AF401" s="2"/>
      <c r="AK401" s="2"/>
    </row>
    <row r="402" spans="23:37" x14ac:dyDescent="0.3">
      <c r="W402" s="1"/>
      <c r="X402" s="1"/>
      <c r="Y402" s="1"/>
      <c r="AA402" s="2"/>
      <c r="AF402" s="2"/>
      <c r="AK402" s="2"/>
    </row>
    <row r="403" spans="23:37" x14ac:dyDescent="0.3">
      <c r="W403" s="1"/>
      <c r="X403" s="1"/>
      <c r="Y403" s="1"/>
      <c r="AA403" s="2"/>
      <c r="AF403" s="2"/>
      <c r="AK403" s="2"/>
    </row>
    <row r="404" spans="23:37" x14ac:dyDescent="0.3">
      <c r="W404" s="1"/>
      <c r="X404" s="1"/>
      <c r="Y404" s="1"/>
      <c r="AA404" s="2"/>
      <c r="AF404" s="2"/>
      <c r="AK404" s="2"/>
    </row>
    <row r="405" spans="23:37" x14ac:dyDescent="0.3">
      <c r="W405" s="1"/>
      <c r="X405" s="1"/>
      <c r="Y405" s="1"/>
      <c r="AA405" s="2"/>
      <c r="AF405" s="2"/>
      <c r="AK405" s="2"/>
    </row>
    <row r="406" spans="23:37" x14ac:dyDescent="0.3">
      <c r="W406" s="1"/>
      <c r="X406" s="1"/>
      <c r="Y406" s="1"/>
      <c r="AA406" s="2"/>
      <c r="AF406" s="2"/>
      <c r="AK406" s="2"/>
    </row>
    <row r="407" spans="23:37" x14ac:dyDescent="0.3">
      <c r="W407" s="1"/>
      <c r="X407" s="1"/>
      <c r="Y407" s="1"/>
      <c r="AA407" s="2"/>
      <c r="AF407" s="2"/>
      <c r="AK407" s="2"/>
    </row>
    <row r="408" spans="23:37" x14ac:dyDescent="0.3">
      <c r="W408" s="1"/>
      <c r="X408" s="1"/>
      <c r="Y408" s="1"/>
      <c r="AA408" s="2"/>
      <c r="AF408" s="2"/>
      <c r="AK408" s="2"/>
    </row>
    <row r="409" spans="23:37" x14ac:dyDescent="0.3">
      <c r="W409" s="1"/>
      <c r="X409" s="1"/>
      <c r="Y409" s="1"/>
      <c r="AA409" s="2"/>
      <c r="AF409" s="2"/>
      <c r="AK409" s="2"/>
    </row>
    <row r="410" spans="23:37" x14ac:dyDescent="0.3">
      <c r="W410" s="1"/>
      <c r="X410" s="1"/>
      <c r="Y410" s="1"/>
      <c r="AA410" s="2"/>
      <c r="AF410" s="2"/>
      <c r="AK410" s="2"/>
    </row>
    <row r="411" spans="23:37" x14ac:dyDescent="0.3">
      <c r="W411" s="1"/>
      <c r="X411" s="1"/>
      <c r="Y411" s="1"/>
      <c r="AA411" s="2"/>
      <c r="AF411" s="2"/>
      <c r="AK411" s="2"/>
    </row>
    <row r="412" spans="23:37" x14ac:dyDescent="0.3">
      <c r="W412" s="1"/>
      <c r="X412" s="1"/>
      <c r="Y412" s="1"/>
      <c r="AA412" s="2"/>
      <c r="AF412" s="2"/>
      <c r="AK412" s="2"/>
    </row>
    <row r="413" spans="23:37" x14ac:dyDescent="0.3">
      <c r="W413" s="1"/>
      <c r="X413" s="1"/>
      <c r="Y413" s="1"/>
      <c r="AA413" s="2"/>
      <c r="AF413" s="2"/>
      <c r="AK413" s="2"/>
    </row>
    <row r="414" spans="23:37" x14ac:dyDescent="0.3">
      <c r="W414" s="1"/>
      <c r="X414" s="1"/>
      <c r="Y414" s="1"/>
      <c r="AA414" s="2"/>
      <c r="AF414" s="2"/>
      <c r="AK414" s="2"/>
    </row>
    <row r="415" spans="23:37" x14ac:dyDescent="0.3">
      <c r="W415" s="1"/>
      <c r="X415" s="1"/>
      <c r="Y415" s="1"/>
      <c r="AA415" s="2"/>
      <c r="AF415" s="2"/>
      <c r="AK415" s="2"/>
    </row>
    <row r="416" spans="23:37" x14ac:dyDescent="0.3">
      <c r="W416" s="1"/>
      <c r="X416" s="1"/>
      <c r="Y416" s="1"/>
      <c r="AA416" s="2"/>
      <c r="AF416" s="2"/>
      <c r="AK416" s="2"/>
    </row>
    <row r="417" spans="23:37" x14ac:dyDescent="0.3">
      <c r="W417" s="1"/>
      <c r="X417" s="1"/>
      <c r="Y417" s="1"/>
      <c r="AA417" s="2"/>
      <c r="AF417" s="2"/>
      <c r="AK417" s="2"/>
    </row>
    <row r="418" spans="23:37" x14ac:dyDescent="0.3">
      <c r="W418" s="1"/>
      <c r="X418" s="1"/>
      <c r="Y418" s="1"/>
      <c r="AA418" s="2"/>
      <c r="AF418" s="2"/>
      <c r="AK418" s="2"/>
    </row>
    <row r="419" spans="23:37" x14ac:dyDescent="0.3">
      <c r="W419" s="1"/>
      <c r="X419" s="1"/>
      <c r="Y419" s="1"/>
      <c r="AA419" s="2"/>
      <c r="AF419" s="2"/>
      <c r="AK419" s="2"/>
    </row>
    <row r="420" spans="23:37" x14ac:dyDescent="0.3">
      <c r="W420" s="1"/>
      <c r="X420" s="1"/>
      <c r="Y420" s="1"/>
      <c r="AA420" s="2"/>
      <c r="AF420" s="2"/>
      <c r="AK420" s="2"/>
    </row>
    <row r="421" spans="23:37" x14ac:dyDescent="0.3">
      <c r="W421" s="1"/>
      <c r="X421" s="1"/>
      <c r="Y421" s="1"/>
      <c r="AA421" s="2"/>
      <c r="AF421" s="2"/>
      <c r="AK421" s="2"/>
    </row>
    <row r="422" spans="23:37" x14ac:dyDescent="0.3">
      <c r="W422" s="1"/>
      <c r="X422" s="1"/>
      <c r="Y422" s="1"/>
      <c r="AA422" s="2"/>
      <c r="AF422" s="2"/>
      <c r="AK422" s="2"/>
    </row>
    <row r="423" spans="23:37" x14ac:dyDescent="0.3">
      <c r="W423" s="1"/>
      <c r="X423" s="1"/>
      <c r="Y423" s="1"/>
      <c r="AA423" s="2"/>
      <c r="AF423" s="2"/>
      <c r="AK423" s="2"/>
    </row>
    <row r="424" spans="23:37" x14ac:dyDescent="0.3">
      <c r="W424" s="1"/>
      <c r="X424" s="1"/>
      <c r="Y424" s="1"/>
      <c r="AA424" s="2"/>
      <c r="AF424" s="2"/>
      <c r="AK424" s="2"/>
    </row>
    <row r="425" spans="23:37" x14ac:dyDescent="0.3">
      <c r="W425" s="1"/>
      <c r="X425" s="1"/>
      <c r="Y425" s="1"/>
      <c r="AA425" s="2"/>
      <c r="AF425" s="2"/>
      <c r="AK425" s="2"/>
    </row>
    <row r="426" spans="23:37" x14ac:dyDescent="0.3">
      <c r="W426" s="1"/>
      <c r="X426" s="1"/>
      <c r="Y426" s="1"/>
      <c r="AA426" s="2"/>
      <c r="AF426" s="2"/>
      <c r="AK426" s="2"/>
    </row>
    <row r="427" spans="23:37" x14ac:dyDescent="0.3">
      <c r="W427" s="1"/>
      <c r="X427" s="1"/>
      <c r="Y427" s="1"/>
      <c r="AA427" s="2"/>
      <c r="AF427" s="2"/>
      <c r="AK427" s="2"/>
    </row>
    <row r="428" spans="23:37" x14ac:dyDescent="0.3">
      <c r="W428" s="1"/>
      <c r="X428" s="1"/>
      <c r="Y428" s="1"/>
      <c r="AA428" s="2"/>
      <c r="AF428" s="2"/>
      <c r="AK428" s="2"/>
    </row>
    <row r="429" spans="23:37" x14ac:dyDescent="0.3">
      <c r="W429" s="1"/>
      <c r="X429" s="1"/>
      <c r="Y429" s="1"/>
      <c r="AA429" s="2"/>
      <c r="AF429" s="2"/>
      <c r="AK429" s="2"/>
    </row>
    <row r="430" spans="23:37" x14ac:dyDescent="0.3">
      <c r="W430" s="1"/>
      <c r="X430" s="1"/>
      <c r="Y430" s="1"/>
      <c r="AA430" s="2"/>
      <c r="AF430" s="2"/>
      <c r="AK430" s="2"/>
    </row>
    <row r="431" spans="23:37" x14ac:dyDescent="0.3">
      <c r="W431" s="1"/>
      <c r="X431" s="1"/>
      <c r="Y431" s="1"/>
      <c r="AA431" s="2"/>
      <c r="AF431" s="2"/>
      <c r="AK431" s="2"/>
    </row>
    <row r="432" spans="23:37" x14ac:dyDescent="0.3">
      <c r="W432" s="1"/>
      <c r="X432" s="1"/>
      <c r="Y432" s="1"/>
      <c r="AA432" s="2"/>
      <c r="AF432" s="2"/>
      <c r="AK432" s="2"/>
    </row>
    <row r="433" spans="23:37" x14ac:dyDescent="0.3">
      <c r="W433" s="1"/>
      <c r="X433" s="1"/>
      <c r="Y433" s="1"/>
      <c r="AA433" s="2"/>
      <c r="AF433" s="2"/>
      <c r="AK433" s="2"/>
    </row>
    <row r="434" spans="23:37" x14ac:dyDescent="0.3">
      <c r="W434" s="1"/>
      <c r="X434" s="1"/>
      <c r="Y434" s="1"/>
      <c r="AA434" s="2"/>
      <c r="AF434" s="2"/>
      <c r="AK434" s="2"/>
    </row>
    <row r="435" spans="23:37" x14ac:dyDescent="0.3">
      <c r="W435" s="1"/>
      <c r="X435" s="1"/>
      <c r="Y435" s="1"/>
      <c r="AA435" s="2"/>
      <c r="AF435" s="2"/>
      <c r="AK435" s="2"/>
    </row>
    <row r="436" spans="23:37" x14ac:dyDescent="0.3">
      <c r="W436" s="1"/>
      <c r="X436" s="1"/>
      <c r="Y436" s="1"/>
      <c r="AA436" s="2"/>
      <c r="AF436" s="2"/>
      <c r="AK436" s="2"/>
    </row>
    <row r="437" spans="23:37" x14ac:dyDescent="0.3">
      <c r="W437" s="1"/>
      <c r="X437" s="1"/>
      <c r="Y437" s="1"/>
      <c r="AA437" s="2"/>
      <c r="AF437" s="2"/>
      <c r="AK437" s="2"/>
    </row>
    <row r="438" spans="23:37" x14ac:dyDescent="0.3">
      <c r="W438" s="1"/>
      <c r="X438" s="1"/>
      <c r="Y438" s="1"/>
      <c r="AA438" s="2"/>
      <c r="AF438" s="2"/>
      <c r="AK438" s="2"/>
    </row>
    <row r="439" spans="23:37" x14ac:dyDescent="0.3">
      <c r="W439" s="1"/>
      <c r="X439" s="1"/>
      <c r="Y439" s="1"/>
      <c r="AA439" s="2"/>
      <c r="AF439" s="2"/>
      <c r="AK439" s="2"/>
    </row>
    <row r="440" spans="23:37" x14ac:dyDescent="0.3">
      <c r="W440" s="1"/>
      <c r="X440" s="1"/>
      <c r="Y440" s="1"/>
      <c r="AA440" s="2"/>
      <c r="AF440" s="2"/>
      <c r="AK440" s="2"/>
    </row>
    <row r="441" spans="23:37" x14ac:dyDescent="0.3">
      <c r="W441" s="1"/>
      <c r="X441" s="1"/>
      <c r="Y441" s="1"/>
      <c r="AA441" s="2"/>
      <c r="AF441" s="2"/>
      <c r="AK441" s="2"/>
    </row>
    <row r="442" spans="23:37" x14ac:dyDescent="0.3">
      <c r="W442" s="1"/>
      <c r="X442" s="1"/>
      <c r="Y442" s="1"/>
      <c r="AA442" s="2"/>
      <c r="AF442" s="2"/>
      <c r="AK442" s="2"/>
    </row>
    <row r="443" spans="23:37" x14ac:dyDescent="0.3">
      <c r="W443" s="1"/>
      <c r="X443" s="1"/>
      <c r="Y443" s="1"/>
      <c r="AA443" s="2"/>
      <c r="AF443" s="2"/>
      <c r="AK443" s="2"/>
    </row>
    <row r="444" spans="23:37" x14ac:dyDescent="0.3">
      <c r="W444" s="1"/>
      <c r="X444" s="1"/>
      <c r="Y444" s="1"/>
      <c r="AA444" s="2"/>
      <c r="AF444" s="2"/>
      <c r="AK444" s="2"/>
    </row>
    <row r="445" spans="23:37" x14ac:dyDescent="0.3">
      <c r="W445" s="1"/>
      <c r="X445" s="1"/>
      <c r="Y445" s="1"/>
      <c r="AA445" s="2"/>
      <c r="AF445" s="2"/>
      <c r="AK445" s="2"/>
    </row>
    <row r="446" spans="23:37" x14ac:dyDescent="0.3">
      <c r="W446" s="1"/>
      <c r="X446" s="1"/>
      <c r="Y446" s="1"/>
      <c r="AA446" s="2"/>
      <c r="AF446" s="2"/>
      <c r="AK446" s="2"/>
    </row>
    <row r="447" spans="23:37" x14ac:dyDescent="0.3">
      <c r="W447" s="1"/>
      <c r="X447" s="1"/>
      <c r="Y447" s="1"/>
      <c r="AA447" s="2"/>
      <c r="AF447" s="2"/>
      <c r="AK447" s="2"/>
    </row>
    <row r="448" spans="23:37" x14ac:dyDescent="0.3">
      <c r="W448" s="1"/>
      <c r="X448" s="1"/>
      <c r="Y448" s="1"/>
      <c r="AA448" s="2"/>
      <c r="AF448" s="2"/>
      <c r="AK448" s="2"/>
    </row>
    <row r="449" spans="23:37" x14ac:dyDescent="0.3">
      <c r="W449" s="1"/>
      <c r="X449" s="1"/>
      <c r="Y449" s="1"/>
      <c r="AA449" s="2"/>
      <c r="AF449" s="2"/>
      <c r="AK449" s="2"/>
    </row>
    <row r="450" spans="23:37" x14ac:dyDescent="0.3">
      <c r="W450" s="1"/>
      <c r="X450" s="1"/>
      <c r="Y450" s="1"/>
      <c r="AA450" s="2"/>
      <c r="AF450" s="2"/>
      <c r="AK450" s="2"/>
    </row>
    <row r="451" spans="23:37" x14ac:dyDescent="0.3">
      <c r="W451" s="1"/>
      <c r="X451" s="1"/>
      <c r="Y451" s="1"/>
      <c r="AA451" s="2"/>
      <c r="AF451" s="2"/>
      <c r="AK451" s="2"/>
    </row>
    <row r="452" spans="23:37" x14ac:dyDescent="0.3">
      <c r="W452" s="1"/>
      <c r="X452" s="1"/>
      <c r="Y452" s="1"/>
      <c r="AA452" s="2"/>
      <c r="AF452" s="2"/>
      <c r="AK452" s="2"/>
    </row>
    <row r="453" spans="23:37" x14ac:dyDescent="0.3">
      <c r="W453" s="1"/>
      <c r="X453" s="1"/>
      <c r="Y453" s="1"/>
      <c r="AA453" s="2"/>
      <c r="AF453" s="2"/>
      <c r="AK453" s="2"/>
    </row>
    <row r="454" spans="23:37" x14ac:dyDescent="0.3">
      <c r="W454" s="1"/>
      <c r="X454" s="1"/>
      <c r="Y454" s="1"/>
      <c r="AA454" s="2"/>
      <c r="AF454" s="2"/>
      <c r="AK454" s="2"/>
    </row>
    <row r="455" spans="23:37" x14ac:dyDescent="0.3">
      <c r="W455" s="1"/>
      <c r="X455" s="1"/>
      <c r="Y455" s="1"/>
      <c r="AA455" s="2"/>
      <c r="AF455" s="2"/>
      <c r="AK455" s="2"/>
    </row>
    <row r="456" spans="23:37" x14ac:dyDescent="0.3">
      <c r="W456" s="1"/>
      <c r="X456" s="1"/>
      <c r="Y456" s="1"/>
      <c r="AA456" s="2"/>
      <c r="AF456" s="2"/>
      <c r="AK456" s="2"/>
    </row>
    <row r="457" spans="23:37" x14ac:dyDescent="0.3">
      <c r="W457" s="1"/>
      <c r="X457" s="1"/>
      <c r="Y457" s="1"/>
      <c r="AA457" s="2"/>
      <c r="AF457" s="2"/>
      <c r="AK457" s="2"/>
    </row>
    <row r="458" spans="23:37" x14ac:dyDescent="0.3">
      <c r="W458" s="1"/>
      <c r="X458" s="1"/>
      <c r="Y458" s="1"/>
      <c r="AA458" s="2"/>
      <c r="AF458" s="2"/>
      <c r="AK458" s="2"/>
    </row>
    <row r="459" spans="23:37" x14ac:dyDescent="0.3">
      <c r="W459" s="1"/>
      <c r="X459" s="1"/>
      <c r="Y459" s="1"/>
      <c r="AA459" s="2"/>
      <c r="AF459" s="2"/>
      <c r="AK459" s="2"/>
    </row>
    <row r="460" spans="23:37" x14ac:dyDescent="0.3">
      <c r="W460" s="1"/>
      <c r="X460" s="1"/>
      <c r="Y460" s="1"/>
      <c r="AA460" s="2"/>
      <c r="AF460" s="2"/>
      <c r="AK460" s="2"/>
    </row>
    <row r="461" spans="23:37" x14ac:dyDescent="0.3">
      <c r="W461" s="1"/>
      <c r="X461" s="1"/>
      <c r="Y461" s="1"/>
      <c r="AA461" s="2"/>
      <c r="AF461" s="2"/>
      <c r="AK461" s="2"/>
    </row>
    <row r="462" spans="23:37" x14ac:dyDescent="0.3">
      <c r="W462" s="1"/>
      <c r="X462" s="1"/>
      <c r="Y462" s="1"/>
      <c r="AA462" s="2"/>
      <c r="AF462" s="2"/>
      <c r="AK462" s="2"/>
    </row>
    <row r="463" spans="23:37" x14ac:dyDescent="0.3">
      <c r="W463" s="1"/>
      <c r="X463" s="1"/>
      <c r="Y463" s="1"/>
      <c r="AA463" s="2"/>
      <c r="AF463" s="2"/>
      <c r="AK463" s="2"/>
    </row>
    <row r="464" spans="23:37" x14ac:dyDescent="0.3">
      <c r="W464" s="1"/>
      <c r="X464" s="1"/>
      <c r="Y464" s="1"/>
      <c r="AA464" s="2"/>
      <c r="AF464" s="2"/>
      <c r="AK464" s="2"/>
    </row>
    <row r="465" spans="23:37" x14ac:dyDescent="0.3">
      <c r="W465" s="1"/>
      <c r="X465" s="1"/>
      <c r="Y465" s="1"/>
      <c r="AA465" s="2"/>
      <c r="AF465" s="2"/>
      <c r="AK465" s="2"/>
    </row>
    <row r="466" spans="23:37" x14ac:dyDescent="0.3">
      <c r="W466" s="1"/>
      <c r="X466" s="1"/>
      <c r="Y466" s="1"/>
      <c r="AA466" s="2"/>
      <c r="AF466" s="2"/>
      <c r="AK466" s="2"/>
    </row>
    <row r="467" spans="23:37" x14ac:dyDescent="0.3">
      <c r="W467" s="1"/>
      <c r="X467" s="1"/>
      <c r="Y467" s="1"/>
      <c r="AA467" s="2"/>
      <c r="AF467" s="2"/>
      <c r="AK467" s="2"/>
    </row>
    <row r="468" spans="23:37" x14ac:dyDescent="0.3">
      <c r="W468" s="1"/>
      <c r="X468" s="1"/>
      <c r="Y468" s="1"/>
      <c r="AA468" s="2"/>
      <c r="AF468" s="2"/>
      <c r="AK468" s="2"/>
    </row>
    <row r="469" spans="23:37" x14ac:dyDescent="0.3">
      <c r="W469" s="1"/>
      <c r="X469" s="1"/>
      <c r="Y469" s="1"/>
      <c r="AA469" s="2"/>
      <c r="AF469" s="2"/>
      <c r="AK469" s="2"/>
    </row>
    <row r="470" spans="23:37" x14ac:dyDescent="0.3">
      <c r="W470" s="1"/>
      <c r="X470" s="1"/>
      <c r="Y470" s="1"/>
      <c r="AA470" s="2"/>
      <c r="AF470" s="2"/>
      <c r="AK470" s="2"/>
    </row>
    <row r="471" spans="23:37" x14ac:dyDescent="0.3">
      <c r="W471" s="1"/>
      <c r="X471" s="1"/>
      <c r="Y471" s="1"/>
      <c r="AA471" s="2"/>
      <c r="AF471" s="2"/>
      <c r="AK471" s="2"/>
    </row>
    <row r="472" spans="23:37" x14ac:dyDescent="0.3">
      <c r="W472" s="1"/>
      <c r="X472" s="1"/>
      <c r="Y472" s="1"/>
      <c r="AA472" s="2"/>
      <c r="AF472" s="2"/>
      <c r="AK472" s="2"/>
    </row>
    <row r="473" spans="23:37" x14ac:dyDescent="0.3">
      <c r="W473" s="1"/>
      <c r="X473" s="1"/>
      <c r="Y473" s="1"/>
      <c r="AA473" s="2"/>
      <c r="AF473" s="2"/>
      <c r="AK473" s="2"/>
    </row>
    <row r="474" spans="23:37" x14ac:dyDescent="0.3">
      <c r="W474" s="1"/>
      <c r="X474" s="1"/>
      <c r="Y474" s="1"/>
      <c r="AA474" s="2"/>
      <c r="AF474" s="2"/>
      <c r="AK474" s="2"/>
    </row>
    <row r="475" spans="23:37" x14ac:dyDescent="0.3">
      <c r="W475" s="1"/>
      <c r="X475" s="1"/>
      <c r="Y475" s="1"/>
      <c r="AA475" s="2"/>
      <c r="AF475" s="2"/>
      <c r="AK475" s="2"/>
    </row>
    <row r="476" spans="23:37" x14ac:dyDescent="0.3">
      <c r="W476" s="1"/>
      <c r="X476" s="1"/>
      <c r="Y476" s="1"/>
      <c r="AA476" s="2"/>
      <c r="AF476" s="2"/>
      <c r="AK476" s="2"/>
    </row>
    <row r="477" spans="23:37" x14ac:dyDescent="0.3">
      <c r="W477" s="1"/>
      <c r="X477" s="1"/>
      <c r="Y477" s="1"/>
      <c r="AA477" s="2"/>
      <c r="AF477" s="2"/>
      <c r="AK477" s="2"/>
    </row>
    <row r="478" spans="23:37" x14ac:dyDescent="0.3">
      <c r="W478" s="1"/>
      <c r="X478" s="1"/>
      <c r="Y478" s="1"/>
      <c r="AA478" s="2"/>
      <c r="AF478" s="2"/>
      <c r="AK478" s="2"/>
    </row>
    <row r="479" spans="23:37" x14ac:dyDescent="0.3">
      <c r="W479" s="1"/>
      <c r="X479" s="1"/>
      <c r="Y479" s="1"/>
      <c r="AA479" s="2"/>
      <c r="AF479" s="2"/>
      <c r="AK479" s="2"/>
    </row>
    <row r="480" spans="23:37" x14ac:dyDescent="0.3">
      <c r="W480" s="1"/>
      <c r="X480" s="1"/>
      <c r="Y480" s="1"/>
      <c r="AA480" s="2"/>
      <c r="AF480" s="2"/>
      <c r="AK480" s="2"/>
    </row>
    <row r="481" spans="23:37" x14ac:dyDescent="0.3">
      <c r="W481" s="1"/>
      <c r="X481" s="1"/>
      <c r="Y481" s="1"/>
      <c r="AA481" s="2"/>
      <c r="AF481" s="2"/>
      <c r="AK481" s="2"/>
    </row>
    <row r="482" spans="23:37" x14ac:dyDescent="0.3">
      <c r="W482" s="1"/>
      <c r="X482" s="1"/>
      <c r="Y482" s="1"/>
      <c r="AA482" s="2"/>
      <c r="AF482" s="2"/>
      <c r="AK482" s="2"/>
    </row>
    <row r="483" spans="23:37" x14ac:dyDescent="0.3">
      <c r="W483" s="1"/>
      <c r="X483" s="1"/>
      <c r="Y483" s="1"/>
      <c r="AA483" s="2"/>
      <c r="AF483" s="2"/>
      <c r="AK483" s="2"/>
    </row>
    <row r="484" spans="23:37" x14ac:dyDescent="0.3">
      <c r="W484" s="1"/>
      <c r="X484" s="1"/>
      <c r="Y484" s="1"/>
      <c r="AA484" s="2"/>
      <c r="AF484" s="2"/>
      <c r="AK484" s="2"/>
    </row>
    <row r="485" spans="23:37" x14ac:dyDescent="0.3">
      <c r="W485" s="1"/>
      <c r="X485" s="1"/>
      <c r="Y485" s="1"/>
      <c r="AA485" s="2"/>
      <c r="AF485" s="2"/>
      <c r="AK485" s="2"/>
    </row>
    <row r="486" spans="23:37" x14ac:dyDescent="0.3">
      <c r="W486" s="1"/>
      <c r="X486" s="1"/>
      <c r="Y486" s="1"/>
      <c r="AA486" s="2"/>
      <c r="AF486" s="2"/>
      <c r="AK486" s="2"/>
    </row>
    <row r="487" spans="23:37" x14ac:dyDescent="0.3">
      <c r="W487" s="1"/>
      <c r="X487" s="1"/>
      <c r="Y487" s="1"/>
      <c r="AA487" s="2"/>
      <c r="AF487" s="2"/>
      <c r="AK487" s="2"/>
    </row>
    <row r="488" spans="23:37" x14ac:dyDescent="0.3">
      <c r="W488" s="1"/>
      <c r="X488" s="1"/>
      <c r="Y488" s="1"/>
      <c r="AA488" s="2"/>
      <c r="AF488" s="2"/>
      <c r="AK488" s="2"/>
    </row>
    <row r="489" spans="23:37" x14ac:dyDescent="0.3">
      <c r="W489" s="1"/>
      <c r="X489" s="1"/>
      <c r="Y489" s="1"/>
      <c r="AA489" s="2"/>
      <c r="AF489" s="2"/>
      <c r="AK489" s="2"/>
    </row>
    <row r="490" spans="23:37" x14ac:dyDescent="0.3">
      <c r="W490" s="1"/>
      <c r="X490" s="1"/>
      <c r="Y490" s="1"/>
      <c r="AA490" s="2"/>
      <c r="AF490" s="2"/>
      <c r="AK490" s="2"/>
    </row>
    <row r="491" spans="23:37" x14ac:dyDescent="0.3">
      <c r="W491" s="1"/>
      <c r="X491" s="1"/>
      <c r="Y491" s="1"/>
      <c r="AA491" s="2"/>
      <c r="AF491" s="2"/>
      <c r="AK491" s="2"/>
    </row>
    <row r="492" spans="23:37" x14ac:dyDescent="0.3">
      <c r="W492" s="1"/>
      <c r="X492" s="1"/>
      <c r="Y492" s="1"/>
      <c r="AA492" s="2"/>
      <c r="AF492" s="2"/>
      <c r="AK492" s="2"/>
    </row>
    <row r="493" spans="23:37" x14ac:dyDescent="0.3">
      <c r="W493" s="1"/>
      <c r="X493" s="1"/>
      <c r="Y493" s="1"/>
      <c r="AA493" s="2"/>
      <c r="AF493" s="2"/>
      <c r="AK493" s="2"/>
    </row>
    <row r="494" spans="23:37" x14ac:dyDescent="0.3">
      <c r="W494" s="1"/>
      <c r="X494" s="1"/>
      <c r="Y494" s="1"/>
      <c r="AA494" s="2"/>
      <c r="AF494" s="2"/>
      <c r="AK494" s="2"/>
    </row>
    <row r="495" spans="23:37" x14ac:dyDescent="0.3">
      <c r="W495" s="1"/>
      <c r="X495" s="1"/>
      <c r="Y495" s="1"/>
      <c r="AA495" s="2"/>
      <c r="AF495" s="2"/>
      <c r="AK495" s="2"/>
    </row>
    <row r="496" spans="23:37" x14ac:dyDescent="0.3">
      <c r="W496" s="1"/>
      <c r="X496" s="1"/>
      <c r="Y496" s="1"/>
      <c r="AA496" s="2"/>
      <c r="AF496" s="2"/>
      <c r="AK496" s="2"/>
    </row>
    <row r="497" spans="23:37" x14ac:dyDescent="0.3">
      <c r="W497" s="1"/>
      <c r="X497" s="1"/>
      <c r="Y497" s="1"/>
      <c r="AA497" s="2"/>
      <c r="AF497" s="2"/>
      <c r="AK497" s="2"/>
    </row>
    <row r="498" spans="23:37" x14ac:dyDescent="0.3">
      <c r="W498" s="1"/>
      <c r="X498" s="1"/>
      <c r="Y498" s="1"/>
      <c r="AA498" s="2"/>
      <c r="AF498" s="2"/>
      <c r="AK498" s="2"/>
    </row>
    <row r="499" spans="23:37" x14ac:dyDescent="0.3">
      <c r="W499" s="1"/>
      <c r="X499" s="1"/>
      <c r="Y499" s="1"/>
      <c r="AA499" s="2"/>
      <c r="AF499" s="2"/>
      <c r="AK499" s="2"/>
    </row>
    <row r="500" spans="23:37" x14ac:dyDescent="0.3">
      <c r="W500" s="1"/>
      <c r="X500" s="1"/>
      <c r="Y500" s="1"/>
      <c r="AA500" s="2"/>
      <c r="AF500" s="2"/>
      <c r="AK500" s="2"/>
    </row>
    <row r="501" spans="23:37" x14ac:dyDescent="0.3">
      <c r="W501" s="1"/>
      <c r="X501" s="1"/>
      <c r="Y501" s="1"/>
      <c r="AA501" s="2"/>
      <c r="AF501" s="2"/>
      <c r="AK501" s="2"/>
    </row>
    <row r="502" spans="23:37" x14ac:dyDescent="0.3">
      <c r="W502" s="1"/>
      <c r="X502" s="1"/>
      <c r="Y502" s="1"/>
      <c r="AA502" s="2"/>
      <c r="AF502" s="2"/>
      <c r="AK502" s="2"/>
    </row>
    <row r="503" spans="23:37" x14ac:dyDescent="0.3">
      <c r="W503" s="1"/>
      <c r="X503" s="1"/>
      <c r="Y503" s="1"/>
      <c r="AA503" s="2"/>
      <c r="AF503" s="2"/>
      <c r="AK503" s="2"/>
    </row>
    <row r="504" spans="23:37" x14ac:dyDescent="0.3">
      <c r="W504" s="1"/>
      <c r="X504" s="1"/>
      <c r="Y504" s="1"/>
      <c r="AA504" s="2"/>
      <c r="AF504" s="2"/>
      <c r="AK504" s="2"/>
    </row>
    <row r="505" spans="23:37" x14ac:dyDescent="0.3">
      <c r="W505" s="1"/>
      <c r="X505" s="1"/>
      <c r="Y505" s="1"/>
      <c r="AA505" s="2"/>
      <c r="AF505" s="2"/>
      <c r="AK505" s="2"/>
    </row>
    <row r="506" spans="23:37" x14ac:dyDescent="0.3">
      <c r="W506" s="1"/>
      <c r="X506" s="1"/>
      <c r="Y506" s="1"/>
      <c r="AA506" s="2"/>
      <c r="AF506" s="2"/>
      <c r="AK506" s="2"/>
    </row>
    <row r="507" spans="23:37" x14ac:dyDescent="0.3">
      <c r="W507" s="1"/>
      <c r="X507" s="1"/>
      <c r="Y507" s="1"/>
      <c r="AA507" s="2"/>
      <c r="AF507" s="2"/>
      <c r="AK507" s="2"/>
    </row>
    <row r="508" spans="23:37" x14ac:dyDescent="0.3">
      <c r="W508" s="1"/>
      <c r="X508" s="1"/>
      <c r="Y508" s="1"/>
      <c r="AA508" s="2"/>
      <c r="AF508" s="2"/>
      <c r="AK508" s="2"/>
    </row>
    <row r="509" spans="23:37" x14ac:dyDescent="0.3">
      <c r="W509" s="1"/>
      <c r="X509" s="1"/>
      <c r="Y509" s="1"/>
      <c r="AA509" s="2"/>
      <c r="AF509" s="2"/>
      <c r="AK509" s="2"/>
    </row>
    <row r="510" spans="23:37" x14ac:dyDescent="0.3">
      <c r="W510" s="1"/>
      <c r="X510" s="1"/>
      <c r="Y510" s="1"/>
      <c r="AA510" s="2"/>
      <c r="AF510" s="2"/>
      <c r="AK510" s="2"/>
    </row>
    <row r="511" spans="23:37" x14ac:dyDescent="0.3">
      <c r="W511" s="1"/>
      <c r="X511" s="1"/>
      <c r="Y511" s="1"/>
      <c r="AA511" s="2"/>
      <c r="AF511" s="2"/>
      <c r="AK511" s="2"/>
    </row>
    <row r="512" spans="23:37" x14ac:dyDescent="0.3">
      <c r="W512" s="1"/>
      <c r="X512" s="1"/>
      <c r="Y512" s="1"/>
      <c r="AA512" s="2"/>
      <c r="AF512" s="2"/>
      <c r="AK512" s="2"/>
    </row>
    <row r="513" spans="23:37" x14ac:dyDescent="0.3">
      <c r="W513" s="1"/>
      <c r="X513" s="1"/>
      <c r="Y513" s="1"/>
      <c r="AA513" s="2"/>
      <c r="AF513" s="2"/>
      <c r="AK513" s="2"/>
    </row>
    <row r="514" spans="23:37" x14ac:dyDescent="0.3">
      <c r="W514" s="1"/>
      <c r="X514" s="1"/>
      <c r="Y514" s="1"/>
      <c r="AA514" s="2"/>
      <c r="AF514" s="2"/>
      <c r="AK514" s="2"/>
    </row>
    <row r="515" spans="23:37" x14ac:dyDescent="0.3">
      <c r="W515" s="1"/>
      <c r="X515" s="1"/>
      <c r="Y515" s="1"/>
      <c r="AA515" s="2"/>
      <c r="AF515" s="2"/>
      <c r="AK515" s="2"/>
    </row>
    <row r="516" spans="23:37" x14ac:dyDescent="0.3">
      <c r="W516" s="1"/>
      <c r="X516" s="1"/>
      <c r="Y516" s="1"/>
      <c r="AA516" s="2"/>
      <c r="AF516" s="2"/>
      <c r="AK516" s="2"/>
    </row>
    <row r="517" spans="23:37" x14ac:dyDescent="0.3">
      <c r="W517" s="1"/>
      <c r="X517" s="1"/>
      <c r="Y517" s="1"/>
      <c r="AA517" s="2"/>
      <c r="AF517" s="2"/>
      <c r="AK517" s="2"/>
    </row>
    <row r="518" spans="23:37" x14ac:dyDescent="0.3">
      <c r="W518" s="1"/>
      <c r="X518" s="1"/>
      <c r="Y518" s="1"/>
      <c r="AA518" s="2"/>
      <c r="AF518" s="2"/>
      <c r="AK518" s="2"/>
    </row>
    <row r="519" spans="23:37" x14ac:dyDescent="0.3">
      <c r="W519" s="1"/>
      <c r="X519" s="1"/>
      <c r="Y519" s="1"/>
      <c r="AA519" s="2"/>
      <c r="AF519" s="2"/>
      <c r="AK519" s="2"/>
    </row>
    <row r="520" spans="23:37" x14ac:dyDescent="0.3">
      <c r="W520" s="1"/>
      <c r="X520" s="1"/>
      <c r="Y520" s="1"/>
      <c r="AA520" s="2"/>
      <c r="AF520" s="2"/>
      <c r="AK520" s="2"/>
    </row>
    <row r="521" spans="23:37" x14ac:dyDescent="0.3">
      <c r="W521" s="1"/>
      <c r="X521" s="1"/>
      <c r="Y521" s="1"/>
      <c r="AA521" s="2"/>
      <c r="AF521" s="2"/>
      <c r="AK521" s="2"/>
    </row>
    <row r="522" spans="23:37" x14ac:dyDescent="0.3">
      <c r="W522" s="1"/>
      <c r="X522" s="1"/>
      <c r="Y522" s="1"/>
      <c r="AA522" s="2"/>
      <c r="AF522" s="2"/>
      <c r="AK522" s="2"/>
    </row>
    <row r="523" spans="23:37" x14ac:dyDescent="0.3">
      <c r="W523" s="1"/>
      <c r="X523" s="1"/>
      <c r="Y523" s="1"/>
      <c r="AA523" s="2"/>
      <c r="AF523" s="2"/>
      <c r="AK523" s="2"/>
    </row>
    <row r="524" spans="23:37" x14ac:dyDescent="0.3">
      <c r="W524" s="1"/>
      <c r="X524" s="1"/>
      <c r="Y524" s="1"/>
      <c r="AA524" s="2"/>
      <c r="AF524" s="2"/>
      <c r="AK524" s="2"/>
    </row>
    <row r="525" spans="23:37" x14ac:dyDescent="0.3">
      <c r="W525" s="1"/>
      <c r="X525" s="1"/>
      <c r="Y525" s="1"/>
      <c r="AA525" s="2"/>
      <c r="AF525" s="2"/>
      <c r="AK525" s="2"/>
    </row>
    <row r="526" spans="23:37" x14ac:dyDescent="0.3">
      <c r="W526" s="1"/>
      <c r="X526" s="1"/>
      <c r="Y526" s="1"/>
      <c r="AA526" s="2"/>
      <c r="AF526" s="2"/>
      <c r="AK526" s="2"/>
    </row>
    <row r="527" spans="23:37" x14ac:dyDescent="0.3">
      <c r="W527" s="1"/>
      <c r="X527" s="1"/>
      <c r="Y527" s="1"/>
      <c r="AA527" s="2"/>
      <c r="AF527" s="2"/>
      <c r="AK527" s="2"/>
    </row>
    <row r="528" spans="23:37" x14ac:dyDescent="0.3">
      <c r="W528" s="1"/>
      <c r="X528" s="1"/>
      <c r="Y528" s="1"/>
      <c r="AA528" s="2"/>
      <c r="AF528" s="2"/>
      <c r="AK528" s="2"/>
    </row>
    <row r="529" spans="23:37" x14ac:dyDescent="0.3">
      <c r="W529" s="1"/>
      <c r="X529" s="1"/>
      <c r="Y529" s="1"/>
      <c r="AA529" s="2"/>
      <c r="AF529" s="2"/>
      <c r="AK529" s="2"/>
    </row>
    <row r="530" spans="23:37" x14ac:dyDescent="0.3">
      <c r="W530" s="1"/>
      <c r="X530" s="1"/>
      <c r="Y530" s="1"/>
      <c r="AA530" s="2"/>
      <c r="AF530" s="2"/>
      <c r="AK530" s="2"/>
    </row>
    <row r="531" spans="23:37" x14ac:dyDescent="0.3">
      <c r="W531" s="1"/>
      <c r="X531" s="1"/>
      <c r="Y531" s="1"/>
      <c r="AA531" s="2"/>
      <c r="AF531" s="2"/>
      <c r="AK531" s="2"/>
    </row>
    <row r="532" spans="23:37" x14ac:dyDescent="0.3">
      <c r="W532" s="1"/>
      <c r="X532" s="1"/>
      <c r="Y532" s="1"/>
      <c r="AA532" s="2"/>
      <c r="AF532" s="2"/>
      <c r="AK532" s="2"/>
    </row>
    <row r="533" spans="23:37" x14ac:dyDescent="0.3">
      <c r="W533" s="1"/>
      <c r="X533" s="1"/>
      <c r="Y533" s="1"/>
      <c r="AA533" s="2"/>
      <c r="AF533" s="2"/>
      <c r="AK533" s="2"/>
    </row>
    <row r="534" spans="23:37" x14ac:dyDescent="0.3">
      <c r="W534" s="1"/>
      <c r="X534" s="1"/>
      <c r="Y534" s="1"/>
      <c r="AA534" s="2"/>
      <c r="AF534" s="2"/>
      <c r="AK534" s="2"/>
    </row>
    <row r="535" spans="23:37" x14ac:dyDescent="0.3">
      <c r="W535" s="1"/>
      <c r="X535" s="1"/>
      <c r="Y535" s="1"/>
      <c r="AA535" s="2"/>
      <c r="AF535" s="2"/>
      <c r="AK535" s="2"/>
    </row>
    <row r="536" spans="23:37" x14ac:dyDescent="0.3">
      <c r="W536" s="1"/>
      <c r="X536" s="1"/>
      <c r="Y536" s="1"/>
      <c r="AA536" s="2"/>
      <c r="AF536" s="2"/>
      <c r="AK536" s="2"/>
    </row>
    <row r="537" spans="23:37" x14ac:dyDescent="0.3">
      <c r="W537" s="1"/>
      <c r="X537" s="1"/>
      <c r="Y537" s="1"/>
      <c r="AA537" s="2"/>
      <c r="AF537" s="2"/>
      <c r="AK537" s="2"/>
    </row>
    <row r="538" spans="23:37" x14ac:dyDescent="0.3">
      <c r="W538" s="1"/>
      <c r="X538" s="1"/>
      <c r="Y538" s="1"/>
      <c r="AA538" s="2"/>
      <c r="AF538" s="2"/>
      <c r="AK538" s="2"/>
    </row>
    <row r="539" spans="23:37" x14ac:dyDescent="0.3">
      <c r="W539" s="1"/>
      <c r="X539" s="1"/>
      <c r="Y539" s="1"/>
      <c r="AA539" s="2"/>
      <c r="AF539" s="2"/>
      <c r="AK539" s="2"/>
    </row>
    <row r="540" spans="23:37" x14ac:dyDescent="0.3">
      <c r="W540" s="1"/>
      <c r="X540" s="1"/>
      <c r="Y540" s="1"/>
      <c r="AA540" s="2"/>
      <c r="AF540" s="2"/>
      <c r="AK540" s="2"/>
    </row>
    <row r="541" spans="23:37" x14ac:dyDescent="0.3">
      <c r="W541" s="1"/>
      <c r="X541" s="1"/>
      <c r="Y541" s="1"/>
      <c r="AA541" s="2"/>
      <c r="AF541" s="2"/>
      <c r="AK541" s="2"/>
    </row>
    <row r="542" spans="23:37" x14ac:dyDescent="0.3">
      <c r="W542" s="1"/>
      <c r="X542" s="1"/>
      <c r="Y542" s="1"/>
      <c r="AA542" s="2"/>
      <c r="AF542" s="2"/>
      <c r="AK542" s="2"/>
    </row>
    <row r="543" spans="23:37" x14ac:dyDescent="0.3">
      <c r="W543" s="1"/>
      <c r="X543" s="1"/>
      <c r="Y543" s="1"/>
      <c r="AA543" s="2"/>
      <c r="AF543" s="2"/>
      <c r="AK543" s="2"/>
    </row>
    <row r="544" spans="23:37" x14ac:dyDescent="0.3">
      <c r="W544" s="1"/>
      <c r="X544" s="1"/>
      <c r="Y544" s="1"/>
      <c r="AA544" s="2"/>
      <c r="AF544" s="2"/>
      <c r="AK544" s="2"/>
    </row>
    <row r="545" spans="23:37" x14ac:dyDescent="0.3">
      <c r="W545" s="1"/>
      <c r="X545" s="1"/>
      <c r="Y545" s="1"/>
      <c r="AA545" s="2"/>
      <c r="AF545" s="2"/>
      <c r="AK545" s="2"/>
    </row>
    <row r="546" spans="23:37" x14ac:dyDescent="0.3">
      <c r="W546" s="1"/>
      <c r="X546" s="1"/>
      <c r="Y546" s="1"/>
      <c r="AA546" s="2"/>
      <c r="AF546" s="2"/>
      <c r="AK546" s="2"/>
    </row>
    <row r="547" spans="23:37" x14ac:dyDescent="0.3">
      <c r="W547" s="1"/>
      <c r="X547" s="1"/>
      <c r="Y547" s="1"/>
      <c r="AA547" s="2"/>
      <c r="AF547" s="2"/>
      <c r="AK547" s="2"/>
    </row>
    <row r="548" spans="23:37" x14ac:dyDescent="0.3">
      <c r="W548" s="1"/>
      <c r="X548" s="1"/>
      <c r="Y548" s="1"/>
      <c r="AA548" s="2"/>
      <c r="AF548" s="2"/>
      <c r="AK548" s="2"/>
    </row>
    <row r="549" spans="23:37" x14ac:dyDescent="0.3">
      <c r="W549" s="1"/>
      <c r="X549" s="1"/>
      <c r="Y549" s="1"/>
      <c r="AA549" s="2"/>
      <c r="AF549" s="2"/>
      <c r="AK549" s="2"/>
    </row>
    <row r="550" spans="23:37" x14ac:dyDescent="0.3">
      <c r="W550" s="1"/>
      <c r="X550" s="1"/>
      <c r="Y550" s="1"/>
      <c r="AA550" s="2"/>
      <c r="AF550" s="2"/>
      <c r="AK550" s="2"/>
    </row>
    <row r="551" spans="23:37" x14ac:dyDescent="0.3">
      <c r="W551" s="1"/>
      <c r="X551" s="1"/>
      <c r="Y551" s="1"/>
      <c r="AA551" s="2"/>
      <c r="AF551" s="2"/>
      <c r="AK551" s="2"/>
    </row>
    <row r="552" spans="23:37" x14ac:dyDescent="0.3">
      <c r="W552" s="1"/>
      <c r="X552" s="1"/>
      <c r="Y552" s="1"/>
      <c r="AA552" s="2"/>
      <c r="AF552" s="2"/>
      <c r="AK552" s="2"/>
    </row>
    <row r="553" spans="23:37" x14ac:dyDescent="0.3">
      <c r="W553" s="1"/>
      <c r="X553" s="1"/>
      <c r="Y553" s="1"/>
      <c r="AA553" s="2"/>
      <c r="AF553" s="2"/>
      <c r="AK553" s="2"/>
    </row>
    <row r="554" spans="23:37" x14ac:dyDescent="0.3">
      <c r="W554" s="1"/>
      <c r="X554" s="1"/>
      <c r="Y554" s="1"/>
      <c r="AA554" s="2"/>
      <c r="AF554" s="2"/>
      <c r="AK554" s="2"/>
    </row>
    <row r="555" spans="23:37" x14ac:dyDescent="0.3">
      <c r="W555" s="1"/>
      <c r="X555" s="1"/>
      <c r="Y555" s="1"/>
      <c r="AA555" s="2"/>
      <c r="AF555" s="2"/>
      <c r="AK555" s="2"/>
    </row>
    <row r="556" spans="23:37" x14ac:dyDescent="0.3">
      <c r="W556" s="1"/>
      <c r="X556" s="1"/>
      <c r="Y556" s="1"/>
      <c r="AA556" s="2"/>
      <c r="AF556" s="2"/>
      <c r="AK556" s="2"/>
    </row>
    <row r="557" spans="23:37" x14ac:dyDescent="0.3">
      <c r="W557" s="1"/>
      <c r="X557" s="1"/>
      <c r="Y557" s="1"/>
      <c r="AA557" s="2"/>
      <c r="AF557" s="2"/>
      <c r="AK557" s="2"/>
    </row>
    <row r="558" spans="23:37" x14ac:dyDescent="0.3">
      <c r="W558" s="1"/>
      <c r="X558" s="1"/>
      <c r="Y558" s="1"/>
      <c r="AA558" s="2"/>
      <c r="AF558" s="2"/>
      <c r="AK558" s="2"/>
    </row>
    <row r="559" spans="23:37" x14ac:dyDescent="0.3">
      <c r="W559" s="1"/>
      <c r="X559" s="1"/>
      <c r="Y559" s="1"/>
      <c r="AA559" s="2"/>
      <c r="AF559" s="2"/>
      <c r="AK559" s="2"/>
    </row>
    <row r="560" spans="23:37" x14ac:dyDescent="0.3">
      <c r="W560" s="1"/>
      <c r="X560" s="1"/>
      <c r="Y560" s="1"/>
      <c r="AA560" s="2"/>
      <c r="AF560" s="2"/>
      <c r="AK560" s="2"/>
    </row>
    <row r="561" spans="23:37" x14ac:dyDescent="0.3">
      <c r="W561" s="1"/>
      <c r="X561" s="1"/>
      <c r="Y561" s="1"/>
      <c r="AA561" s="2"/>
      <c r="AF561" s="2"/>
      <c r="AK561" s="2"/>
    </row>
    <row r="562" spans="23:37" x14ac:dyDescent="0.3">
      <c r="W562" s="1"/>
      <c r="X562" s="1"/>
      <c r="Y562" s="1"/>
      <c r="AA562" s="2"/>
      <c r="AF562" s="2"/>
      <c r="AK562" s="2"/>
    </row>
    <row r="563" spans="23:37" x14ac:dyDescent="0.3">
      <c r="W563" s="1"/>
      <c r="X563" s="1"/>
      <c r="Y563" s="1"/>
      <c r="AA563" s="2"/>
      <c r="AF563" s="2"/>
      <c r="AK563" s="2"/>
    </row>
    <row r="564" spans="23:37" x14ac:dyDescent="0.3">
      <c r="W564" s="1"/>
      <c r="X564" s="1"/>
      <c r="Y564" s="1"/>
      <c r="AA564" s="2"/>
      <c r="AF564" s="2"/>
      <c r="AK564" s="2"/>
    </row>
    <row r="565" spans="23:37" x14ac:dyDescent="0.3">
      <c r="W565" s="1"/>
      <c r="X565" s="1"/>
      <c r="Y565" s="1"/>
      <c r="AA565" s="2"/>
      <c r="AF565" s="2"/>
      <c r="AK565" s="2"/>
    </row>
    <row r="566" spans="23:37" x14ac:dyDescent="0.3">
      <c r="W566" s="1"/>
      <c r="X566" s="1"/>
      <c r="Y566" s="1"/>
      <c r="AA566" s="2"/>
      <c r="AF566" s="2"/>
      <c r="AK566" s="2"/>
    </row>
    <row r="567" spans="23:37" x14ac:dyDescent="0.3">
      <c r="W567" s="1"/>
      <c r="X567" s="1"/>
      <c r="Y567" s="1"/>
      <c r="AA567" s="2"/>
      <c r="AF567" s="2"/>
      <c r="AK567" s="2"/>
    </row>
    <row r="568" spans="23:37" x14ac:dyDescent="0.3">
      <c r="W568" s="1"/>
      <c r="X568" s="1"/>
      <c r="Y568" s="1"/>
      <c r="AA568" s="2"/>
      <c r="AF568" s="2"/>
      <c r="AK568" s="2"/>
    </row>
    <row r="569" spans="23:37" x14ac:dyDescent="0.3">
      <c r="W569" s="1"/>
      <c r="X569" s="1"/>
      <c r="Y569" s="1"/>
      <c r="AA569" s="2"/>
      <c r="AF569" s="2"/>
      <c r="AK569" s="2"/>
    </row>
    <row r="570" spans="23:37" x14ac:dyDescent="0.3">
      <c r="W570" s="1"/>
      <c r="X570" s="1"/>
      <c r="Y570" s="1"/>
      <c r="AA570" s="2"/>
      <c r="AF570" s="2"/>
      <c r="AK570" s="2"/>
    </row>
    <row r="571" spans="23:37" x14ac:dyDescent="0.3">
      <c r="W571" s="1"/>
      <c r="X571" s="1"/>
      <c r="Y571" s="1"/>
      <c r="AA571" s="2"/>
      <c r="AF571" s="2"/>
      <c r="AK571" s="2"/>
    </row>
    <row r="572" spans="23:37" x14ac:dyDescent="0.3">
      <c r="W572" s="1"/>
      <c r="X572" s="1"/>
      <c r="Y572" s="1"/>
      <c r="AA572" s="2"/>
      <c r="AF572" s="2"/>
      <c r="AK572" s="2"/>
    </row>
    <row r="573" spans="23:37" x14ac:dyDescent="0.3">
      <c r="W573" s="1"/>
      <c r="X573" s="1"/>
      <c r="Y573" s="1"/>
      <c r="AA573" s="2"/>
      <c r="AF573" s="2"/>
      <c r="AK573" s="2"/>
    </row>
    <row r="574" spans="23:37" x14ac:dyDescent="0.3">
      <c r="W574" s="1"/>
      <c r="X574" s="1"/>
      <c r="Y574" s="1"/>
      <c r="AA574" s="2"/>
      <c r="AF574" s="2"/>
      <c r="AK574" s="2"/>
    </row>
    <row r="575" spans="23:37" x14ac:dyDescent="0.3">
      <c r="W575" s="1"/>
      <c r="X575" s="1"/>
      <c r="Y575" s="1"/>
      <c r="AA575" s="2"/>
      <c r="AF575" s="2"/>
      <c r="AK575" s="2"/>
    </row>
    <row r="576" spans="23:37" x14ac:dyDescent="0.3">
      <c r="W576" s="1"/>
      <c r="X576" s="1"/>
      <c r="Y576" s="1"/>
      <c r="AA576" s="2"/>
      <c r="AF576" s="2"/>
      <c r="AK576" s="2"/>
    </row>
    <row r="577" spans="23:37" x14ac:dyDescent="0.3">
      <c r="W577" s="1"/>
      <c r="X577" s="1"/>
      <c r="Y577" s="1"/>
      <c r="AA577" s="2"/>
      <c r="AF577" s="2"/>
      <c r="AK577" s="2"/>
    </row>
    <row r="578" spans="23:37" x14ac:dyDescent="0.3">
      <c r="W578" s="1"/>
      <c r="X578" s="1"/>
      <c r="Y578" s="1"/>
      <c r="AA578" s="2"/>
      <c r="AF578" s="2"/>
      <c r="AK578" s="2"/>
    </row>
    <row r="579" spans="23:37" x14ac:dyDescent="0.3">
      <c r="W579" s="1"/>
      <c r="X579" s="1"/>
      <c r="Y579" s="1"/>
      <c r="AA579" s="2"/>
      <c r="AF579" s="2"/>
      <c r="AK579" s="2"/>
    </row>
    <row r="580" spans="23:37" x14ac:dyDescent="0.3">
      <c r="W580" s="1"/>
      <c r="X580" s="1"/>
      <c r="Y580" s="1"/>
      <c r="AA580" s="2"/>
      <c r="AF580" s="2"/>
      <c r="AK580" s="2"/>
    </row>
    <row r="581" spans="23:37" x14ac:dyDescent="0.3">
      <c r="W581" s="1"/>
      <c r="X581" s="1"/>
      <c r="Y581" s="1"/>
      <c r="AA581" s="2"/>
      <c r="AF581" s="2"/>
      <c r="AK581" s="2"/>
    </row>
    <row r="582" spans="23:37" x14ac:dyDescent="0.3">
      <c r="W582" s="1"/>
      <c r="X582" s="1"/>
      <c r="Y582" s="1"/>
      <c r="AA582" s="2"/>
      <c r="AF582" s="2"/>
      <c r="AK582" s="2"/>
    </row>
    <row r="583" spans="23:37" x14ac:dyDescent="0.3">
      <c r="W583" s="1"/>
      <c r="X583" s="1"/>
      <c r="Y583" s="1"/>
      <c r="AA583" s="2"/>
      <c r="AF583" s="2"/>
      <c r="AK583" s="2"/>
    </row>
    <row r="584" spans="23:37" x14ac:dyDescent="0.3">
      <c r="W584" s="1"/>
      <c r="X584" s="1"/>
      <c r="Y584" s="1"/>
      <c r="AA584" s="2"/>
      <c r="AF584" s="2"/>
      <c r="AK584" s="2"/>
    </row>
    <row r="585" spans="23:37" x14ac:dyDescent="0.3">
      <c r="W585" s="1"/>
      <c r="X585" s="1"/>
      <c r="Y585" s="1"/>
      <c r="AA585" s="2"/>
      <c r="AF585" s="2"/>
      <c r="AK585" s="2"/>
    </row>
    <row r="586" spans="23:37" x14ac:dyDescent="0.3">
      <c r="W586" s="1"/>
      <c r="X586" s="1"/>
      <c r="Y586" s="1"/>
      <c r="AA586" s="2"/>
      <c r="AF586" s="2"/>
      <c r="AK586" s="2"/>
    </row>
    <row r="587" spans="23:37" x14ac:dyDescent="0.3">
      <c r="W587" s="1"/>
      <c r="X587" s="1"/>
      <c r="Y587" s="1"/>
      <c r="AA587" s="2"/>
      <c r="AF587" s="2"/>
      <c r="AK587" s="2"/>
    </row>
    <row r="588" spans="23:37" x14ac:dyDescent="0.3">
      <c r="W588" s="1"/>
      <c r="X588" s="1"/>
      <c r="Y588" s="1"/>
      <c r="AA588" s="2"/>
      <c r="AF588" s="2"/>
      <c r="AK588" s="2"/>
    </row>
    <row r="589" spans="23:37" x14ac:dyDescent="0.3">
      <c r="W589" s="1"/>
      <c r="X589" s="1"/>
      <c r="Y589" s="1"/>
      <c r="AA589" s="2"/>
      <c r="AF589" s="2"/>
      <c r="AK589" s="2"/>
    </row>
    <row r="590" spans="23:37" x14ac:dyDescent="0.3">
      <c r="W590" s="1"/>
      <c r="X590" s="1"/>
      <c r="Y590" s="1"/>
      <c r="AA590" s="2"/>
      <c r="AF590" s="2"/>
      <c r="AK590" s="2"/>
    </row>
    <row r="591" spans="23:37" x14ac:dyDescent="0.3">
      <c r="W591" s="1"/>
      <c r="X591" s="1"/>
      <c r="Y591" s="1"/>
      <c r="AA591" s="2"/>
      <c r="AF591" s="2"/>
      <c r="AK591" s="2"/>
    </row>
    <row r="592" spans="23:37" x14ac:dyDescent="0.3">
      <c r="W592" s="1"/>
      <c r="X592" s="1"/>
      <c r="Y592" s="1"/>
      <c r="AA592" s="2"/>
      <c r="AF592" s="2"/>
      <c r="AK592" s="2"/>
    </row>
    <row r="593" spans="23:37" x14ac:dyDescent="0.3">
      <c r="W593" s="1"/>
      <c r="X593" s="1"/>
      <c r="Y593" s="1"/>
      <c r="AA593" s="2"/>
      <c r="AF593" s="2"/>
      <c r="AK593" s="2"/>
    </row>
    <row r="594" spans="23:37" x14ac:dyDescent="0.3">
      <c r="W594" s="1"/>
      <c r="X594" s="1"/>
      <c r="Y594" s="1"/>
      <c r="AA594" s="2"/>
      <c r="AF594" s="2"/>
      <c r="AK594" s="2"/>
    </row>
    <row r="595" spans="23:37" x14ac:dyDescent="0.3">
      <c r="W595" s="1"/>
      <c r="X595" s="1"/>
      <c r="Y595" s="1"/>
      <c r="AA595" s="2"/>
      <c r="AF595" s="2"/>
      <c r="AK595" s="2"/>
    </row>
    <row r="596" spans="23:37" x14ac:dyDescent="0.3">
      <c r="W596" s="1"/>
      <c r="X596" s="1"/>
      <c r="Y596" s="1"/>
      <c r="AA596" s="2"/>
      <c r="AF596" s="2"/>
      <c r="AK596" s="2"/>
    </row>
    <row r="597" spans="23:37" x14ac:dyDescent="0.3">
      <c r="W597" s="1"/>
      <c r="X597" s="1"/>
      <c r="Y597" s="1"/>
      <c r="AA597" s="2"/>
      <c r="AF597" s="2"/>
      <c r="AK597" s="2"/>
    </row>
    <row r="598" spans="23:37" x14ac:dyDescent="0.3">
      <c r="W598" s="1"/>
      <c r="X598" s="1"/>
      <c r="Y598" s="1"/>
      <c r="AA598" s="2"/>
      <c r="AF598" s="2"/>
      <c r="AK598" s="2"/>
    </row>
    <row r="599" spans="23:37" x14ac:dyDescent="0.3">
      <c r="W599" s="1"/>
      <c r="X599" s="1"/>
      <c r="Y599" s="1"/>
      <c r="AA599" s="2"/>
      <c r="AF599" s="2"/>
      <c r="AK599" s="2"/>
    </row>
    <row r="600" spans="23:37" x14ac:dyDescent="0.3">
      <c r="W600" s="1"/>
      <c r="X600" s="1"/>
      <c r="Y600" s="1"/>
      <c r="AA600" s="2"/>
      <c r="AF600" s="2"/>
      <c r="AK600" s="2"/>
    </row>
    <row r="601" spans="23:37" x14ac:dyDescent="0.3">
      <c r="W601" s="1"/>
      <c r="X601" s="1"/>
      <c r="Y601" s="1"/>
      <c r="AA601" s="2"/>
      <c r="AF601" s="2"/>
      <c r="AK601" s="2"/>
    </row>
    <row r="602" spans="23:37" x14ac:dyDescent="0.3">
      <c r="W602" s="1"/>
      <c r="X602" s="1"/>
      <c r="Y602" s="1"/>
      <c r="AA602" s="2"/>
      <c r="AF602" s="2"/>
      <c r="AK602" s="2"/>
    </row>
    <row r="603" spans="23:37" x14ac:dyDescent="0.3">
      <c r="W603" s="1"/>
      <c r="X603" s="1"/>
      <c r="Y603" s="1"/>
      <c r="AA603" s="2"/>
      <c r="AF603" s="2"/>
      <c r="AK603" s="2"/>
    </row>
    <row r="604" spans="23:37" x14ac:dyDescent="0.3">
      <c r="W604" s="1"/>
      <c r="X604" s="1"/>
      <c r="Y604" s="1"/>
      <c r="AA604" s="2"/>
      <c r="AF604" s="2"/>
      <c r="AK604" s="2"/>
    </row>
    <row r="605" spans="23:37" x14ac:dyDescent="0.3">
      <c r="W605" s="1"/>
      <c r="X605" s="1"/>
      <c r="Y605" s="1"/>
      <c r="AA605" s="2"/>
      <c r="AF605" s="2"/>
      <c r="AK605" s="2"/>
    </row>
    <row r="606" spans="23:37" x14ac:dyDescent="0.3">
      <c r="W606" s="1"/>
      <c r="X606" s="1"/>
      <c r="Y606" s="1"/>
      <c r="AA606" s="2"/>
      <c r="AF606" s="2"/>
      <c r="AK606" s="2"/>
    </row>
    <row r="607" spans="23:37" x14ac:dyDescent="0.3">
      <c r="W607" s="1"/>
      <c r="X607" s="1"/>
      <c r="Y607" s="1"/>
      <c r="AA607" s="2"/>
      <c r="AF607" s="2"/>
      <c r="AK607" s="2"/>
    </row>
    <row r="608" spans="23:37" x14ac:dyDescent="0.3">
      <c r="W608" s="1"/>
      <c r="X608" s="1"/>
      <c r="Y608" s="1"/>
      <c r="AA608" s="2"/>
      <c r="AF608" s="2"/>
      <c r="AK608" s="2"/>
    </row>
    <row r="609" spans="23:37" x14ac:dyDescent="0.3">
      <c r="W609" s="1"/>
      <c r="X609" s="1"/>
      <c r="Y609" s="1"/>
      <c r="AA609" s="2"/>
      <c r="AF609" s="2"/>
      <c r="AK609" s="2"/>
    </row>
    <row r="610" spans="23:37" x14ac:dyDescent="0.3">
      <c r="W610" s="1"/>
      <c r="X610" s="1"/>
      <c r="Y610" s="1"/>
      <c r="AA610" s="2"/>
      <c r="AF610" s="2"/>
      <c r="AK610" s="2"/>
    </row>
    <row r="611" spans="23:37" x14ac:dyDescent="0.3">
      <c r="W611" s="1"/>
      <c r="X611" s="1"/>
      <c r="Y611" s="1"/>
      <c r="AA611" s="2"/>
      <c r="AF611" s="2"/>
      <c r="AK611" s="2"/>
    </row>
    <row r="612" spans="23:37" x14ac:dyDescent="0.3">
      <c r="W612" s="1"/>
      <c r="X612" s="1"/>
      <c r="Y612" s="1"/>
      <c r="AA612" s="2"/>
      <c r="AF612" s="2"/>
      <c r="AK612" s="2"/>
    </row>
    <row r="613" spans="23:37" x14ac:dyDescent="0.3">
      <c r="W613" s="1"/>
      <c r="X613" s="1"/>
      <c r="Y613" s="1"/>
      <c r="AA613" s="2"/>
      <c r="AF613" s="2"/>
      <c r="AK613" s="2"/>
    </row>
    <row r="614" spans="23:37" x14ac:dyDescent="0.3">
      <c r="W614" s="1"/>
      <c r="X614" s="1"/>
      <c r="Y614" s="1"/>
      <c r="AA614" s="2"/>
      <c r="AF614" s="2"/>
      <c r="AK614" s="2"/>
    </row>
    <row r="615" spans="23:37" x14ac:dyDescent="0.3">
      <c r="W615" s="1"/>
      <c r="X615" s="1"/>
      <c r="Y615" s="1"/>
      <c r="AA615" s="2"/>
      <c r="AF615" s="2"/>
      <c r="AK615" s="2"/>
    </row>
    <row r="616" spans="23:37" x14ac:dyDescent="0.3">
      <c r="W616" s="1"/>
      <c r="X616" s="1"/>
      <c r="Y616" s="1"/>
      <c r="AA616" s="2"/>
      <c r="AF616" s="2"/>
      <c r="AK616" s="2"/>
    </row>
    <row r="617" spans="23:37" x14ac:dyDescent="0.3">
      <c r="W617" s="1"/>
      <c r="X617" s="1"/>
      <c r="Y617" s="1"/>
      <c r="AA617" s="2"/>
      <c r="AF617" s="2"/>
      <c r="AK617" s="2"/>
    </row>
    <row r="618" spans="23:37" x14ac:dyDescent="0.3">
      <c r="W618" s="1"/>
      <c r="X618" s="1"/>
      <c r="Y618" s="1"/>
      <c r="AA618" s="2"/>
      <c r="AF618" s="2"/>
      <c r="AK618" s="2"/>
    </row>
    <row r="619" spans="23:37" x14ac:dyDescent="0.3">
      <c r="W619" s="1"/>
      <c r="X619" s="1"/>
      <c r="Y619" s="1"/>
      <c r="AA619" s="2"/>
      <c r="AF619" s="2"/>
      <c r="AK619" s="2"/>
    </row>
    <row r="620" spans="23:37" x14ac:dyDescent="0.3">
      <c r="W620" s="1"/>
      <c r="X620" s="1"/>
      <c r="Y620" s="1"/>
      <c r="AA620" s="2"/>
      <c r="AF620" s="2"/>
      <c r="AK620" s="2"/>
    </row>
    <row r="621" spans="23:37" x14ac:dyDescent="0.3">
      <c r="W621" s="1"/>
      <c r="X621" s="1"/>
      <c r="Y621" s="1"/>
      <c r="AA621" s="2"/>
      <c r="AF621" s="2"/>
      <c r="AK621" s="2"/>
    </row>
    <row r="622" spans="23:37" x14ac:dyDescent="0.3">
      <c r="W622" s="1"/>
      <c r="X622" s="1"/>
      <c r="Y622" s="1"/>
      <c r="AA622" s="2"/>
      <c r="AF622" s="2"/>
      <c r="AK622" s="2"/>
    </row>
    <row r="623" spans="23:37" x14ac:dyDescent="0.3">
      <c r="W623" s="1"/>
      <c r="X623" s="1"/>
      <c r="Y623" s="1"/>
      <c r="AA623" s="2"/>
      <c r="AF623" s="2"/>
      <c r="AK623" s="2"/>
    </row>
    <row r="624" spans="23:37" x14ac:dyDescent="0.3">
      <c r="W624" s="1"/>
      <c r="X624" s="1"/>
      <c r="Y624" s="1"/>
      <c r="AA624" s="2"/>
      <c r="AF624" s="2"/>
      <c r="AK624" s="2"/>
    </row>
    <row r="625" spans="23:37" x14ac:dyDescent="0.3">
      <c r="W625" s="1"/>
      <c r="X625" s="1"/>
      <c r="Y625" s="1"/>
      <c r="AA625" s="2"/>
      <c r="AF625" s="2"/>
      <c r="AK625" s="2"/>
    </row>
    <row r="626" spans="23:37" x14ac:dyDescent="0.3">
      <c r="W626" s="1"/>
      <c r="X626" s="1"/>
      <c r="Y626" s="1"/>
      <c r="AA626" s="2"/>
      <c r="AF626" s="2"/>
      <c r="AK626" s="2"/>
    </row>
    <row r="627" spans="23:37" x14ac:dyDescent="0.3">
      <c r="W627" s="1"/>
      <c r="X627" s="1"/>
      <c r="Y627" s="1"/>
      <c r="AA627" s="2"/>
      <c r="AF627" s="2"/>
      <c r="AK627" s="2"/>
    </row>
    <row r="628" spans="23:37" x14ac:dyDescent="0.3">
      <c r="W628" s="1"/>
      <c r="X628" s="1"/>
      <c r="Y628" s="1"/>
      <c r="AA628" s="2"/>
      <c r="AF628" s="2"/>
      <c r="AK628" s="2"/>
    </row>
    <row r="629" spans="23:37" x14ac:dyDescent="0.3">
      <c r="W629" s="1"/>
      <c r="X629" s="1"/>
      <c r="Y629" s="1"/>
      <c r="AA629" s="2"/>
      <c r="AF629" s="2"/>
      <c r="AK629" s="2"/>
    </row>
    <row r="630" spans="23:37" x14ac:dyDescent="0.3">
      <c r="W630" s="1"/>
      <c r="X630" s="1"/>
      <c r="Y630" s="1"/>
      <c r="AA630" s="2"/>
      <c r="AF630" s="2"/>
      <c r="AK630" s="2"/>
    </row>
    <row r="631" spans="23:37" x14ac:dyDescent="0.3">
      <c r="W631" s="1"/>
      <c r="X631" s="1"/>
      <c r="Y631" s="1"/>
      <c r="AA631" s="2"/>
      <c r="AF631" s="2"/>
      <c r="AK631" s="2"/>
    </row>
    <row r="632" spans="23:37" x14ac:dyDescent="0.3">
      <c r="W632" s="1"/>
      <c r="X632" s="1"/>
      <c r="Y632" s="1"/>
      <c r="AA632" s="2"/>
      <c r="AF632" s="2"/>
      <c r="AK632" s="2"/>
    </row>
    <row r="633" spans="23:37" x14ac:dyDescent="0.3">
      <c r="W633" s="1"/>
      <c r="X633" s="1"/>
      <c r="Y633" s="1"/>
      <c r="AA633" s="2"/>
      <c r="AF633" s="2"/>
      <c r="AK633" s="2"/>
    </row>
    <row r="634" spans="23:37" x14ac:dyDescent="0.3">
      <c r="W634" s="1"/>
      <c r="X634" s="1"/>
      <c r="Y634" s="1"/>
      <c r="AA634" s="2"/>
      <c r="AF634" s="2"/>
      <c r="AK634" s="2"/>
    </row>
    <row r="635" spans="23:37" x14ac:dyDescent="0.3">
      <c r="W635" s="1"/>
      <c r="X635" s="1"/>
      <c r="Y635" s="1"/>
      <c r="AA635" s="2"/>
      <c r="AF635" s="2"/>
      <c r="AK635" s="2"/>
    </row>
    <row r="636" spans="23:37" x14ac:dyDescent="0.3">
      <c r="W636" s="1"/>
      <c r="X636" s="1"/>
      <c r="Y636" s="1"/>
      <c r="AA636" s="2"/>
      <c r="AF636" s="2"/>
      <c r="AK636" s="2"/>
    </row>
    <row r="637" spans="23:37" x14ac:dyDescent="0.3">
      <c r="W637" s="1"/>
      <c r="X637" s="1"/>
      <c r="Y637" s="1"/>
      <c r="AA637" s="2"/>
      <c r="AF637" s="2"/>
      <c r="AK637" s="2"/>
    </row>
    <row r="638" spans="23:37" x14ac:dyDescent="0.3">
      <c r="W638" s="1"/>
      <c r="X638" s="1"/>
      <c r="Y638" s="1"/>
      <c r="AA638" s="2"/>
      <c r="AF638" s="2"/>
      <c r="AK638" s="2"/>
    </row>
    <row r="639" spans="23:37" x14ac:dyDescent="0.3">
      <c r="W639" s="1"/>
      <c r="X639" s="1"/>
      <c r="Y639" s="1"/>
      <c r="AA639" s="2"/>
      <c r="AF639" s="2"/>
      <c r="AK639" s="2"/>
    </row>
    <row r="640" spans="23:37" x14ac:dyDescent="0.3">
      <c r="W640" s="1"/>
      <c r="X640" s="1"/>
      <c r="Y640" s="1"/>
      <c r="AA640" s="2"/>
      <c r="AF640" s="2"/>
      <c r="AK640" s="2"/>
    </row>
    <row r="641" spans="23:37" x14ac:dyDescent="0.3">
      <c r="W641" s="1"/>
      <c r="X641" s="1"/>
      <c r="Y641" s="1"/>
      <c r="AA641" s="2"/>
      <c r="AF641" s="2"/>
      <c r="AK641" s="2"/>
    </row>
    <row r="642" spans="23:37" x14ac:dyDescent="0.3">
      <c r="W642" s="1"/>
      <c r="X642" s="1"/>
      <c r="Y642" s="1"/>
      <c r="AA642" s="2"/>
      <c r="AF642" s="2"/>
      <c r="AK642" s="2"/>
    </row>
    <row r="643" spans="23:37" x14ac:dyDescent="0.3">
      <c r="W643" s="1"/>
      <c r="X643" s="1"/>
      <c r="Y643" s="1"/>
      <c r="AA643" s="2"/>
      <c r="AF643" s="2"/>
      <c r="AK643" s="2"/>
    </row>
    <row r="644" spans="23:37" x14ac:dyDescent="0.3">
      <c r="W644" s="1"/>
      <c r="X644" s="1"/>
      <c r="Y644" s="1"/>
      <c r="AA644" s="2"/>
      <c r="AF644" s="2"/>
      <c r="AK644" s="2"/>
    </row>
    <row r="645" spans="23:37" x14ac:dyDescent="0.3">
      <c r="W645" s="1"/>
      <c r="X645" s="1"/>
      <c r="Y645" s="1"/>
      <c r="AA645" s="2"/>
      <c r="AF645" s="2"/>
      <c r="AK645" s="2"/>
    </row>
    <row r="646" spans="23:37" x14ac:dyDescent="0.3">
      <c r="W646" s="1"/>
      <c r="X646" s="1"/>
      <c r="Y646" s="1"/>
      <c r="AA646" s="2"/>
      <c r="AF646" s="2"/>
      <c r="AK646" s="2"/>
    </row>
    <row r="647" spans="23:37" x14ac:dyDescent="0.3">
      <c r="W647" s="1"/>
      <c r="X647" s="1"/>
      <c r="Y647" s="1"/>
      <c r="AA647" s="2"/>
      <c r="AF647" s="2"/>
      <c r="AK647" s="2"/>
    </row>
    <row r="648" spans="23:37" x14ac:dyDescent="0.3">
      <c r="W648" s="1"/>
      <c r="X648" s="1"/>
      <c r="Y648" s="1"/>
      <c r="AA648" s="2"/>
      <c r="AF648" s="2"/>
      <c r="AK648" s="2"/>
    </row>
    <row r="649" spans="23:37" x14ac:dyDescent="0.3">
      <c r="W649" s="1"/>
      <c r="X649" s="1"/>
      <c r="Y649" s="1"/>
      <c r="AA649" s="2"/>
      <c r="AF649" s="2"/>
      <c r="AK649" s="2"/>
    </row>
    <row r="650" spans="23:37" x14ac:dyDescent="0.3">
      <c r="W650" s="1"/>
      <c r="X650" s="1"/>
      <c r="Y650" s="1"/>
      <c r="AA650" s="2"/>
      <c r="AF650" s="2"/>
      <c r="AK650" s="2"/>
    </row>
    <row r="651" spans="23:37" x14ac:dyDescent="0.3">
      <c r="W651" s="1"/>
      <c r="X651" s="1"/>
      <c r="Y651" s="1"/>
      <c r="AA651" s="2"/>
      <c r="AF651" s="2"/>
      <c r="AK651" s="2"/>
    </row>
    <row r="652" spans="23:37" x14ac:dyDescent="0.3">
      <c r="W652" s="1"/>
      <c r="X652" s="1"/>
      <c r="Y652" s="1"/>
      <c r="AA652" s="2"/>
      <c r="AF652" s="2"/>
      <c r="AK652" s="2"/>
    </row>
    <row r="653" spans="23:37" x14ac:dyDescent="0.3">
      <c r="W653" s="1"/>
      <c r="X653" s="1"/>
      <c r="Y653" s="1"/>
      <c r="AA653" s="2"/>
      <c r="AF653" s="2"/>
      <c r="AK653" s="2"/>
    </row>
    <row r="654" spans="23:37" x14ac:dyDescent="0.3">
      <c r="W654" s="1"/>
      <c r="X654" s="1"/>
      <c r="Y654" s="1"/>
      <c r="AA654" s="2"/>
      <c r="AF654" s="2"/>
      <c r="AK654" s="2"/>
    </row>
    <row r="655" spans="23:37" x14ac:dyDescent="0.3">
      <c r="W655" s="1"/>
      <c r="X655" s="1"/>
      <c r="Y655" s="1"/>
      <c r="AA655" s="2"/>
      <c r="AF655" s="2"/>
      <c r="AK655" s="2"/>
    </row>
    <row r="656" spans="23:37" x14ac:dyDescent="0.3">
      <c r="W656" s="1"/>
      <c r="X656" s="1"/>
      <c r="Y656" s="1"/>
      <c r="AA656" s="2"/>
      <c r="AF656" s="2"/>
      <c r="AK656" s="2"/>
    </row>
    <row r="657" spans="23:37" x14ac:dyDescent="0.3">
      <c r="W657" s="1"/>
      <c r="X657" s="1"/>
      <c r="Y657" s="1"/>
      <c r="AA657" s="2"/>
      <c r="AF657" s="2"/>
      <c r="AK657" s="2"/>
    </row>
    <row r="658" spans="23:37" x14ac:dyDescent="0.3">
      <c r="W658" s="1"/>
      <c r="X658" s="1"/>
      <c r="Y658" s="1"/>
      <c r="AA658" s="2"/>
      <c r="AF658" s="2"/>
      <c r="AK658" s="2"/>
    </row>
    <row r="659" spans="23:37" x14ac:dyDescent="0.3">
      <c r="W659" s="1"/>
      <c r="X659" s="1"/>
      <c r="Y659" s="1"/>
      <c r="AA659" s="2"/>
      <c r="AF659" s="2"/>
      <c r="AK659" s="2"/>
    </row>
    <row r="660" spans="23:37" x14ac:dyDescent="0.3">
      <c r="W660" s="1"/>
      <c r="X660" s="1"/>
      <c r="Y660" s="1"/>
      <c r="AA660" s="2"/>
      <c r="AF660" s="2"/>
      <c r="AK660" s="2"/>
    </row>
    <row r="661" spans="23:37" x14ac:dyDescent="0.3">
      <c r="W661" s="1"/>
      <c r="X661" s="1"/>
      <c r="Y661" s="1"/>
      <c r="AA661" s="2"/>
      <c r="AF661" s="2"/>
      <c r="AK661" s="2"/>
    </row>
    <row r="662" spans="23:37" x14ac:dyDescent="0.3">
      <c r="W662" s="1"/>
      <c r="X662" s="1"/>
      <c r="Y662" s="1"/>
      <c r="AA662" s="2"/>
      <c r="AF662" s="2"/>
      <c r="AK662" s="2"/>
    </row>
    <row r="663" spans="23:37" x14ac:dyDescent="0.3">
      <c r="W663" s="1"/>
      <c r="X663" s="1"/>
      <c r="Y663" s="1"/>
      <c r="AA663" s="2"/>
      <c r="AF663" s="2"/>
      <c r="AK663" s="2"/>
    </row>
    <row r="664" spans="23:37" x14ac:dyDescent="0.3">
      <c r="W664" s="1"/>
      <c r="X664" s="1"/>
      <c r="Y664" s="1"/>
      <c r="AA664" s="2"/>
      <c r="AF664" s="2"/>
      <c r="AK664" s="2"/>
    </row>
    <row r="665" spans="23:37" x14ac:dyDescent="0.3">
      <c r="W665" s="1"/>
      <c r="X665" s="1"/>
      <c r="Y665" s="1"/>
      <c r="AA665" s="2"/>
      <c r="AF665" s="2"/>
      <c r="AK665" s="2"/>
    </row>
    <row r="666" spans="23:37" x14ac:dyDescent="0.3">
      <c r="W666" s="1"/>
      <c r="X666" s="1"/>
      <c r="Y666" s="1"/>
      <c r="AA666" s="2"/>
      <c r="AF666" s="2"/>
      <c r="AK666" s="2"/>
    </row>
    <row r="667" spans="23:37" x14ac:dyDescent="0.3">
      <c r="W667" s="1"/>
      <c r="X667" s="1"/>
      <c r="Y667" s="1"/>
      <c r="AA667" s="2"/>
      <c r="AF667" s="2"/>
      <c r="AK667" s="2"/>
    </row>
    <row r="668" spans="23:37" x14ac:dyDescent="0.3">
      <c r="W668" s="1"/>
      <c r="X668" s="1"/>
      <c r="Y668" s="1"/>
      <c r="AA668" s="2"/>
      <c r="AF668" s="2"/>
      <c r="AK668" s="2"/>
    </row>
    <row r="669" spans="23:37" x14ac:dyDescent="0.3">
      <c r="W669" s="1"/>
      <c r="X669" s="1"/>
      <c r="Y669" s="1"/>
      <c r="AA669" s="2"/>
      <c r="AF669" s="2"/>
      <c r="AK669" s="2"/>
    </row>
    <row r="670" spans="23:37" x14ac:dyDescent="0.3">
      <c r="W670" s="1"/>
      <c r="X670" s="1"/>
      <c r="Y670" s="1"/>
      <c r="AA670" s="2"/>
      <c r="AF670" s="2"/>
      <c r="AK670" s="2"/>
    </row>
    <row r="671" spans="23:37" x14ac:dyDescent="0.3">
      <c r="W671" s="1"/>
      <c r="X671" s="1"/>
      <c r="Y671" s="1"/>
      <c r="AA671" s="2"/>
      <c r="AF671" s="2"/>
      <c r="AK671" s="2"/>
    </row>
    <row r="672" spans="23:37" x14ac:dyDescent="0.3">
      <c r="W672" s="1"/>
      <c r="X672" s="1"/>
      <c r="Y672" s="1"/>
      <c r="AA672" s="2"/>
      <c r="AF672" s="2"/>
      <c r="AK672" s="2"/>
    </row>
    <row r="673" spans="23:37" x14ac:dyDescent="0.3">
      <c r="W673" s="1"/>
      <c r="X673" s="1"/>
      <c r="Y673" s="1"/>
      <c r="AA673" s="2"/>
      <c r="AF673" s="2"/>
      <c r="AK673" s="2"/>
    </row>
    <row r="674" spans="23:37" x14ac:dyDescent="0.3">
      <c r="W674" s="1"/>
      <c r="X674" s="1"/>
      <c r="Y674" s="1"/>
      <c r="AA674" s="2"/>
      <c r="AF674" s="2"/>
      <c r="AK674" s="2"/>
    </row>
    <row r="675" spans="23:37" x14ac:dyDescent="0.3">
      <c r="W675" s="1"/>
      <c r="X675" s="1"/>
      <c r="Y675" s="1"/>
      <c r="AA675" s="2"/>
      <c r="AF675" s="2"/>
      <c r="AK675" s="2"/>
    </row>
    <row r="676" spans="23:37" x14ac:dyDescent="0.3">
      <c r="W676" s="1"/>
      <c r="X676" s="1"/>
      <c r="Y676" s="1"/>
      <c r="AA676" s="2"/>
      <c r="AF676" s="2"/>
      <c r="AK676" s="2"/>
    </row>
    <row r="677" spans="23:37" x14ac:dyDescent="0.3">
      <c r="W677" s="1"/>
      <c r="X677" s="1"/>
      <c r="Y677" s="1"/>
      <c r="AA677" s="2"/>
      <c r="AF677" s="2"/>
      <c r="AK677" s="2"/>
    </row>
    <row r="678" spans="23:37" x14ac:dyDescent="0.3">
      <c r="W678" s="1"/>
      <c r="X678" s="1"/>
      <c r="Y678" s="1"/>
      <c r="AA678" s="2"/>
      <c r="AF678" s="2"/>
      <c r="AK678" s="2"/>
    </row>
    <row r="679" spans="23:37" x14ac:dyDescent="0.3">
      <c r="W679" s="1"/>
      <c r="X679" s="1"/>
      <c r="Y679" s="1"/>
      <c r="AA679" s="2"/>
      <c r="AF679" s="2"/>
      <c r="AK679" s="2"/>
    </row>
    <row r="680" spans="23:37" x14ac:dyDescent="0.3">
      <c r="W680" s="1"/>
      <c r="X680" s="1"/>
      <c r="Y680" s="1"/>
      <c r="AA680" s="2"/>
      <c r="AF680" s="2"/>
      <c r="AK680" s="2"/>
    </row>
    <row r="681" spans="23:37" x14ac:dyDescent="0.3">
      <c r="W681" s="1"/>
      <c r="X681" s="1"/>
      <c r="Y681" s="1"/>
      <c r="AA681" s="2"/>
      <c r="AF681" s="2"/>
      <c r="AK681" s="2"/>
    </row>
    <row r="682" spans="23:37" x14ac:dyDescent="0.3">
      <c r="W682" s="1"/>
      <c r="X682" s="1"/>
      <c r="Y682" s="1"/>
      <c r="AA682" s="2"/>
      <c r="AF682" s="2"/>
      <c r="AK682" s="2"/>
    </row>
    <row r="683" spans="23:37" x14ac:dyDescent="0.3">
      <c r="W683" s="1"/>
      <c r="X683" s="1"/>
      <c r="Y683" s="1"/>
      <c r="AA683" s="2"/>
      <c r="AF683" s="2"/>
      <c r="AK683" s="2"/>
    </row>
    <row r="684" spans="23:37" x14ac:dyDescent="0.3">
      <c r="W684" s="1"/>
      <c r="X684" s="1"/>
      <c r="Y684" s="1"/>
      <c r="AA684" s="2"/>
      <c r="AF684" s="2"/>
      <c r="AK684" s="2"/>
    </row>
    <row r="685" spans="23:37" x14ac:dyDescent="0.3">
      <c r="W685" s="1"/>
      <c r="X685" s="1"/>
      <c r="Y685" s="1"/>
      <c r="AA685" s="2"/>
      <c r="AF685" s="2"/>
      <c r="AK685" s="2"/>
    </row>
    <row r="686" spans="23:37" x14ac:dyDescent="0.3">
      <c r="W686" s="1"/>
      <c r="X686" s="1"/>
      <c r="Y686" s="1"/>
      <c r="AA686" s="2"/>
      <c r="AF686" s="2"/>
      <c r="AK686" s="2"/>
    </row>
    <row r="687" spans="23:37" x14ac:dyDescent="0.3">
      <c r="W687" s="1"/>
      <c r="X687" s="1"/>
      <c r="Y687" s="1"/>
      <c r="AA687" s="2"/>
      <c r="AF687" s="2"/>
      <c r="AK687" s="2"/>
    </row>
    <row r="688" spans="23:37" x14ac:dyDescent="0.3">
      <c r="W688" s="1"/>
      <c r="X688" s="1"/>
      <c r="Y688" s="1"/>
      <c r="AA688" s="2"/>
      <c r="AF688" s="2"/>
      <c r="AK688" s="2"/>
    </row>
    <row r="689" spans="23:37" x14ac:dyDescent="0.3">
      <c r="W689" s="1"/>
      <c r="X689" s="1"/>
      <c r="Y689" s="1"/>
      <c r="AA689" s="2"/>
      <c r="AF689" s="2"/>
      <c r="AK689" s="2"/>
    </row>
    <row r="690" spans="23:37" x14ac:dyDescent="0.3">
      <c r="W690" s="1"/>
      <c r="X690" s="1"/>
      <c r="Y690" s="1"/>
      <c r="AA690" s="2"/>
      <c r="AF690" s="2"/>
      <c r="AK690" s="2"/>
    </row>
    <row r="691" spans="23:37" x14ac:dyDescent="0.3">
      <c r="W691" s="1"/>
      <c r="X691" s="1"/>
      <c r="Y691" s="1"/>
      <c r="AA691" s="2"/>
      <c r="AF691" s="2"/>
      <c r="AK691" s="2"/>
    </row>
    <row r="692" spans="23:37" x14ac:dyDescent="0.3">
      <c r="W692" s="1"/>
      <c r="X692" s="1"/>
      <c r="Y692" s="1"/>
      <c r="AA692" s="2"/>
      <c r="AF692" s="2"/>
      <c r="AK692" s="2"/>
    </row>
    <row r="693" spans="23:37" x14ac:dyDescent="0.3">
      <c r="W693" s="1"/>
      <c r="X693" s="1"/>
      <c r="Y693" s="1"/>
      <c r="AA693" s="2"/>
      <c r="AF693" s="2"/>
      <c r="AK693" s="2"/>
    </row>
    <row r="694" spans="23:37" x14ac:dyDescent="0.3">
      <c r="W694" s="1"/>
      <c r="X694" s="1"/>
      <c r="Y694" s="1"/>
      <c r="AA694" s="2"/>
      <c r="AF694" s="2"/>
      <c r="AK694" s="2"/>
    </row>
    <row r="695" spans="23:37" x14ac:dyDescent="0.3">
      <c r="W695" s="1"/>
      <c r="X695" s="1"/>
      <c r="Y695" s="1"/>
      <c r="AA695" s="2"/>
      <c r="AF695" s="2"/>
      <c r="AK695" s="2"/>
    </row>
    <row r="696" spans="23:37" x14ac:dyDescent="0.3">
      <c r="W696" s="1"/>
      <c r="X696" s="1"/>
      <c r="Y696" s="1"/>
      <c r="AA696" s="2"/>
      <c r="AF696" s="2"/>
      <c r="AK696" s="2"/>
    </row>
    <row r="697" spans="23:37" x14ac:dyDescent="0.3">
      <c r="W697" s="1"/>
      <c r="X697" s="1"/>
      <c r="Y697" s="1"/>
      <c r="AA697" s="2"/>
      <c r="AF697" s="2"/>
      <c r="AK697" s="2"/>
    </row>
    <row r="698" spans="23:37" x14ac:dyDescent="0.3">
      <c r="W698" s="1"/>
      <c r="X698" s="1"/>
      <c r="Y698" s="1"/>
      <c r="AA698" s="2"/>
      <c r="AF698" s="2"/>
      <c r="AK698" s="2"/>
    </row>
    <row r="699" spans="23:37" x14ac:dyDescent="0.3">
      <c r="W699" s="1"/>
      <c r="X699" s="1"/>
      <c r="Y699" s="1"/>
      <c r="AA699" s="2"/>
      <c r="AF699" s="2"/>
      <c r="AK699" s="2"/>
    </row>
    <row r="700" spans="23:37" x14ac:dyDescent="0.3">
      <c r="W700" s="1"/>
      <c r="X700" s="1"/>
      <c r="Y700" s="1"/>
      <c r="AA700" s="2"/>
      <c r="AF700" s="2"/>
      <c r="AK700" s="2"/>
    </row>
    <row r="701" spans="23:37" x14ac:dyDescent="0.3">
      <c r="W701" s="1"/>
      <c r="X701" s="1"/>
      <c r="Y701" s="1"/>
      <c r="AA701" s="2"/>
      <c r="AF701" s="2"/>
      <c r="AK701" s="2"/>
    </row>
    <row r="702" spans="23:37" x14ac:dyDescent="0.3">
      <c r="W702" s="1"/>
      <c r="X702" s="1"/>
      <c r="Y702" s="1"/>
      <c r="AA702" s="2"/>
      <c r="AF702" s="2"/>
      <c r="AK702" s="2"/>
    </row>
    <row r="703" spans="23:37" x14ac:dyDescent="0.3">
      <c r="W703" s="1"/>
      <c r="X703" s="1"/>
      <c r="Y703" s="1"/>
      <c r="AA703" s="2"/>
      <c r="AF703" s="2"/>
      <c r="AK703" s="2"/>
    </row>
    <row r="704" spans="23:37" x14ac:dyDescent="0.3">
      <c r="W704" s="1"/>
      <c r="X704" s="1"/>
      <c r="Y704" s="1"/>
      <c r="AA704" s="2"/>
      <c r="AF704" s="2"/>
      <c r="AK704" s="2"/>
    </row>
    <row r="705" spans="23:37" x14ac:dyDescent="0.3">
      <c r="W705" s="1"/>
      <c r="X705" s="1"/>
      <c r="Y705" s="1"/>
      <c r="AA705" s="2"/>
      <c r="AF705" s="2"/>
      <c r="AK705" s="2"/>
    </row>
    <row r="706" spans="23:37" x14ac:dyDescent="0.3">
      <c r="W706" s="1"/>
      <c r="X706" s="1"/>
      <c r="Y706" s="1"/>
      <c r="AA706" s="2"/>
      <c r="AF706" s="2"/>
      <c r="AK706" s="2"/>
    </row>
    <row r="707" spans="23:37" x14ac:dyDescent="0.3">
      <c r="W707" s="1"/>
      <c r="X707" s="1"/>
      <c r="Y707" s="1"/>
      <c r="AA707" s="2"/>
      <c r="AF707" s="2"/>
      <c r="AK707" s="2"/>
    </row>
    <row r="708" spans="23:37" x14ac:dyDescent="0.3">
      <c r="W708" s="1"/>
      <c r="X708" s="1"/>
      <c r="Y708" s="1"/>
      <c r="AA708" s="2"/>
      <c r="AF708" s="2"/>
      <c r="AK708" s="2"/>
    </row>
    <row r="709" spans="23:37" x14ac:dyDescent="0.3">
      <c r="W709" s="1"/>
      <c r="X709" s="1"/>
      <c r="Y709" s="1"/>
      <c r="AA709" s="2"/>
      <c r="AF709" s="2"/>
      <c r="AK709" s="2"/>
    </row>
    <row r="710" spans="23:37" x14ac:dyDescent="0.3">
      <c r="W710" s="1"/>
      <c r="X710" s="1"/>
      <c r="Y710" s="1"/>
      <c r="AA710" s="2"/>
      <c r="AF710" s="2"/>
      <c r="AK710" s="2"/>
    </row>
    <row r="711" spans="23:37" x14ac:dyDescent="0.3">
      <c r="W711" s="1"/>
      <c r="X711" s="1"/>
      <c r="Y711" s="1"/>
      <c r="AA711" s="2"/>
      <c r="AF711" s="2"/>
      <c r="AK711" s="2"/>
    </row>
    <row r="712" spans="23:37" x14ac:dyDescent="0.3">
      <c r="W712" s="1"/>
      <c r="X712" s="1"/>
      <c r="Y712" s="1"/>
      <c r="AA712" s="2"/>
      <c r="AF712" s="2"/>
      <c r="AK712" s="2"/>
    </row>
    <row r="713" spans="23:37" x14ac:dyDescent="0.3">
      <c r="W713" s="1"/>
      <c r="X713" s="1"/>
      <c r="Y713" s="1"/>
      <c r="AA713" s="2"/>
      <c r="AF713" s="2"/>
      <c r="AK713" s="2"/>
    </row>
    <row r="714" spans="23:37" x14ac:dyDescent="0.3">
      <c r="W714" s="1"/>
      <c r="X714" s="1"/>
      <c r="Y714" s="1"/>
      <c r="AA714" s="2"/>
      <c r="AF714" s="2"/>
      <c r="AK714" s="2"/>
    </row>
    <row r="715" spans="23:37" x14ac:dyDescent="0.3">
      <c r="W715" s="1"/>
      <c r="X715" s="1"/>
      <c r="Y715" s="1"/>
      <c r="AA715" s="2"/>
      <c r="AF715" s="2"/>
      <c r="AK715" s="2"/>
    </row>
    <row r="716" spans="23:37" x14ac:dyDescent="0.3">
      <c r="W716" s="1"/>
      <c r="X716" s="1"/>
      <c r="Y716" s="1"/>
      <c r="AA716" s="2"/>
      <c r="AF716" s="2"/>
      <c r="AK716" s="2"/>
    </row>
    <row r="717" spans="23:37" x14ac:dyDescent="0.3">
      <c r="W717" s="1"/>
      <c r="X717" s="1"/>
      <c r="Y717" s="1"/>
      <c r="AA717" s="2"/>
      <c r="AF717" s="2"/>
      <c r="AK717" s="2"/>
    </row>
    <row r="718" spans="23:37" x14ac:dyDescent="0.3">
      <c r="W718" s="1"/>
      <c r="X718" s="1"/>
      <c r="Y718" s="1"/>
      <c r="AA718" s="2"/>
      <c r="AF718" s="2"/>
      <c r="AK718" s="2"/>
    </row>
    <row r="719" spans="23:37" x14ac:dyDescent="0.3">
      <c r="W719" s="1"/>
      <c r="X719" s="1"/>
      <c r="Y719" s="1"/>
      <c r="AA719" s="2"/>
      <c r="AF719" s="2"/>
      <c r="AK719" s="2"/>
    </row>
    <row r="720" spans="23:37" x14ac:dyDescent="0.3">
      <c r="W720" s="1"/>
      <c r="X720" s="1"/>
      <c r="Y720" s="1"/>
      <c r="AA720" s="2"/>
      <c r="AF720" s="2"/>
      <c r="AK720" s="2"/>
    </row>
    <row r="721" spans="23:37" x14ac:dyDescent="0.3">
      <c r="W721" s="1"/>
      <c r="X721" s="1"/>
      <c r="Y721" s="1"/>
      <c r="AA721" s="2"/>
      <c r="AF721" s="2"/>
      <c r="AK721" s="2"/>
    </row>
    <row r="722" spans="23:37" x14ac:dyDescent="0.3">
      <c r="W722" s="1"/>
      <c r="X722" s="1"/>
      <c r="Y722" s="1"/>
      <c r="AA722" s="2"/>
      <c r="AF722" s="2"/>
      <c r="AK722" s="2"/>
    </row>
    <row r="723" spans="23:37" x14ac:dyDescent="0.3">
      <c r="W723" s="1"/>
      <c r="X723" s="1"/>
      <c r="Y723" s="1"/>
      <c r="AA723" s="2"/>
      <c r="AF723" s="2"/>
      <c r="AK723" s="2"/>
    </row>
    <row r="724" spans="23:37" x14ac:dyDescent="0.3">
      <c r="W724" s="1"/>
      <c r="X724" s="1"/>
      <c r="Y724" s="1"/>
      <c r="AA724" s="2"/>
      <c r="AF724" s="2"/>
      <c r="AK724" s="2"/>
    </row>
    <row r="725" spans="23:37" x14ac:dyDescent="0.3">
      <c r="W725" s="1"/>
      <c r="X725" s="1"/>
      <c r="Y725" s="1"/>
      <c r="AA725" s="2"/>
      <c r="AF725" s="2"/>
      <c r="AK725" s="2"/>
    </row>
    <row r="726" spans="23:37" x14ac:dyDescent="0.3">
      <c r="W726" s="1"/>
      <c r="X726" s="1"/>
      <c r="Y726" s="1"/>
      <c r="AA726" s="2"/>
      <c r="AF726" s="2"/>
      <c r="AK726" s="2"/>
    </row>
    <row r="727" spans="23:37" x14ac:dyDescent="0.3">
      <c r="W727" s="1"/>
      <c r="X727" s="1"/>
      <c r="Y727" s="1"/>
      <c r="AA727" s="2"/>
      <c r="AF727" s="2"/>
      <c r="AK727" s="2"/>
    </row>
    <row r="728" spans="23:37" x14ac:dyDescent="0.3">
      <c r="W728" s="1"/>
      <c r="X728" s="1"/>
      <c r="Y728" s="1"/>
      <c r="AA728" s="2"/>
      <c r="AF728" s="2"/>
      <c r="AK728" s="2"/>
    </row>
    <row r="729" spans="23:37" x14ac:dyDescent="0.3">
      <c r="W729" s="1"/>
      <c r="X729" s="1"/>
      <c r="Y729" s="1"/>
      <c r="AA729" s="2"/>
      <c r="AF729" s="2"/>
      <c r="AK729" s="2"/>
    </row>
    <row r="730" spans="23:37" x14ac:dyDescent="0.3">
      <c r="W730" s="1"/>
      <c r="X730" s="1"/>
      <c r="Y730" s="1"/>
      <c r="AA730" s="2"/>
      <c r="AF730" s="2"/>
      <c r="AK730" s="2"/>
    </row>
    <row r="731" spans="23:37" x14ac:dyDescent="0.3">
      <c r="W731" s="1"/>
      <c r="X731" s="1"/>
      <c r="Y731" s="1"/>
      <c r="AA731" s="2"/>
      <c r="AF731" s="2"/>
      <c r="AK731" s="2"/>
    </row>
    <row r="732" spans="23:37" x14ac:dyDescent="0.3">
      <c r="W732" s="1"/>
      <c r="X732" s="1"/>
      <c r="Y732" s="1"/>
      <c r="AA732" s="2"/>
      <c r="AF732" s="2"/>
      <c r="AK732" s="2"/>
    </row>
    <row r="733" spans="23:37" x14ac:dyDescent="0.3">
      <c r="W733" s="1"/>
      <c r="X733" s="1"/>
      <c r="Y733" s="1"/>
      <c r="AA733" s="2"/>
      <c r="AF733" s="2"/>
      <c r="AK733" s="2"/>
    </row>
    <row r="734" spans="23:37" x14ac:dyDescent="0.3">
      <c r="W734" s="1"/>
      <c r="X734" s="1"/>
      <c r="Y734" s="1"/>
      <c r="AA734" s="2"/>
      <c r="AF734" s="2"/>
      <c r="AK734" s="2"/>
    </row>
    <row r="735" spans="23:37" x14ac:dyDescent="0.3">
      <c r="W735" s="1"/>
      <c r="X735" s="1"/>
      <c r="Y735" s="1"/>
      <c r="AA735" s="2"/>
      <c r="AF735" s="2"/>
      <c r="AK735" s="2"/>
    </row>
    <row r="736" spans="23:37" x14ac:dyDescent="0.3">
      <c r="W736" s="1"/>
      <c r="X736" s="1"/>
      <c r="Y736" s="1"/>
      <c r="AA736" s="2"/>
      <c r="AF736" s="2"/>
      <c r="AK736" s="2"/>
    </row>
    <row r="737" spans="23:37" x14ac:dyDescent="0.3">
      <c r="W737" s="1"/>
      <c r="X737" s="1"/>
      <c r="Y737" s="1"/>
      <c r="AA737" s="2"/>
      <c r="AF737" s="2"/>
      <c r="AK737" s="2"/>
    </row>
    <row r="738" spans="23:37" x14ac:dyDescent="0.3">
      <c r="W738" s="1"/>
      <c r="X738" s="1"/>
      <c r="Y738" s="1"/>
      <c r="AA738" s="2"/>
      <c r="AF738" s="2"/>
      <c r="AK738" s="2"/>
    </row>
    <row r="739" spans="23:37" x14ac:dyDescent="0.3">
      <c r="W739" s="1"/>
      <c r="X739" s="1"/>
      <c r="Y739" s="1"/>
      <c r="AA739" s="2"/>
      <c r="AF739" s="2"/>
      <c r="AK739" s="2"/>
    </row>
    <row r="740" spans="23:37" x14ac:dyDescent="0.3">
      <c r="W740" s="1"/>
      <c r="X740" s="1"/>
      <c r="Y740" s="1"/>
      <c r="AA740" s="2"/>
      <c r="AF740" s="2"/>
      <c r="AK740" s="2"/>
    </row>
    <row r="741" spans="23:37" x14ac:dyDescent="0.3">
      <c r="W741" s="1"/>
      <c r="X741" s="1"/>
      <c r="Y741" s="1"/>
      <c r="AA741" s="2"/>
      <c r="AF741" s="2"/>
      <c r="AK741" s="2"/>
    </row>
    <row r="742" spans="23:37" x14ac:dyDescent="0.3">
      <c r="W742" s="1"/>
      <c r="X742" s="1"/>
      <c r="Y742" s="1"/>
      <c r="AA742" s="2"/>
      <c r="AF742" s="2"/>
      <c r="AK742" s="2"/>
    </row>
    <row r="743" spans="23:37" x14ac:dyDescent="0.3">
      <c r="W743" s="1"/>
      <c r="X743" s="1"/>
      <c r="Y743" s="1"/>
      <c r="AA743" s="2"/>
      <c r="AF743" s="2"/>
      <c r="AK743" s="2"/>
    </row>
    <row r="744" spans="23:37" x14ac:dyDescent="0.3">
      <c r="W744" s="1"/>
      <c r="X744" s="1"/>
      <c r="Y744" s="1"/>
      <c r="AA744" s="2"/>
      <c r="AF744" s="2"/>
      <c r="AK744" s="2"/>
    </row>
    <row r="745" spans="23:37" x14ac:dyDescent="0.3">
      <c r="W745" s="1"/>
      <c r="X745" s="1"/>
      <c r="Y745" s="1"/>
      <c r="AA745" s="2"/>
      <c r="AF745" s="2"/>
      <c r="AK745" s="2"/>
    </row>
    <row r="746" spans="23:37" x14ac:dyDescent="0.3">
      <c r="W746" s="1"/>
      <c r="X746" s="1"/>
      <c r="Y746" s="1"/>
      <c r="AA746" s="2"/>
      <c r="AF746" s="2"/>
      <c r="AK746" s="2"/>
    </row>
    <row r="747" spans="23:37" x14ac:dyDescent="0.3">
      <c r="W747" s="1"/>
      <c r="X747" s="1"/>
      <c r="Y747" s="1"/>
      <c r="AA747" s="2"/>
      <c r="AF747" s="2"/>
      <c r="AK747" s="2"/>
    </row>
    <row r="748" spans="23:37" x14ac:dyDescent="0.3">
      <c r="W748" s="1"/>
      <c r="X748" s="1"/>
      <c r="Y748" s="1"/>
      <c r="AA748" s="2"/>
      <c r="AF748" s="2"/>
      <c r="AK748" s="2"/>
    </row>
    <row r="749" spans="23:37" x14ac:dyDescent="0.3">
      <c r="W749" s="1"/>
      <c r="X749" s="1"/>
      <c r="Y749" s="1"/>
      <c r="AA749" s="2"/>
      <c r="AF749" s="2"/>
      <c r="AK749" s="2"/>
    </row>
    <row r="750" spans="23:37" x14ac:dyDescent="0.3">
      <c r="W750" s="1"/>
      <c r="X750" s="1"/>
      <c r="Y750" s="1"/>
      <c r="AA750" s="2"/>
      <c r="AF750" s="2"/>
      <c r="AK750" s="2"/>
    </row>
    <row r="751" spans="23:37" x14ac:dyDescent="0.3">
      <c r="W751" s="1"/>
      <c r="X751" s="1"/>
      <c r="Y751" s="1"/>
      <c r="AA751" s="2"/>
      <c r="AF751" s="2"/>
      <c r="AK751" s="2"/>
    </row>
    <row r="752" spans="23:37" x14ac:dyDescent="0.3">
      <c r="W752" s="1"/>
      <c r="X752" s="1"/>
      <c r="Y752" s="1"/>
      <c r="AA752" s="2"/>
      <c r="AF752" s="2"/>
      <c r="AK752" s="2"/>
    </row>
    <row r="753" spans="23:37" x14ac:dyDescent="0.3">
      <c r="W753" s="1"/>
      <c r="X753" s="1"/>
      <c r="Y753" s="1"/>
      <c r="AA753" s="2"/>
      <c r="AF753" s="2"/>
      <c r="AK753" s="2"/>
    </row>
    <row r="754" spans="23:37" x14ac:dyDescent="0.3">
      <c r="W754" s="1"/>
      <c r="X754" s="1"/>
      <c r="Y754" s="1"/>
      <c r="AA754" s="2"/>
      <c r="AF754" s="2"/>
      <c r="AK754" s="2"/>
    </row>
    <row r="755" spans="23:37" x14ac:dyDescent="0.3">
      <c r="W755" s="1"/>
      <c r="X755" s="1"/>
      <c r="Y755" s="1"/>
      <c r="AA755" s="2"/>
      <c r="AF755" s="2"/>
      <c r="AK755" s="2"/>
    </row>
    <row r="756" spans="23:37" x14ac:dyDescent="0.3">
      <c r="W756" s="1"/>
      <c r="X756" s="1"/>
      <c r="Y756" s="1"/>
      <c r="AA756" s="2"/>
      <c r="AF756" s="2"/>
      <c r="AK756" s="2"/>
    </row>
    <row r="757" spans="23:37" x14ac:dyDescent="0.3">
      <c r="W757" s="1"/>
      <c r="X757" s="1"/>
      <c r="Y757" s="1"/>
      <c r="AA757" s="2"/>
      <c r="AF757" s="2"/>
      <c r="AK757" s="2"/>
    </row>
    <row r="758" spans="23:37" x14ac:dyDescent="0.3">
      <c r="W758" s="1"/>
      <c r="X758" s="1"/>
      <c r="Y758" s="1"/>
      <c r="AA758" s="2"/>
      <c r="AF758" s="2"/>
      <c r="AK758" s="2"/>
    </row>
    <row r="759" spans="23:37" x14ac:dyDescent="0.3">
      <c r="W759" s="1"/>
      <c r="X759" s="1"/>
      <c r="Y759" s="1"/>
      <c r="AA759" s="2"/>
      <c r="AF759" s="2"/>
      <c r="AK759" s="2"/>
    </row>
    <row r="760" spans="23:37" x14ac:dyDescent="0.3">
      <c r="W760" s="1"/>
      <c r="X760" s="1"/>
      <c r="Y760" s="1"/>
      <c r="AA760" s="2"/>
      <c r="AF760" s="2"/>
      <c r="AK760" s="2"/>
    </row>
    <row r="761" spans="23:37" x14ac:dyDescent="0.3">
      <c r="W761" s="1"/>
      <c r="X761" s="1"/>
      <c r="Y761" s="1"/>
      <c r="AA761" s="2"/>
      <c r="AF761" s="2"/>
      <c r="AK761" s="2"/>
    </row>
    <row r="762" spans="23:37" x14ac:dyDescent="0.3">
      <c r="W762" s="1"/>
      <c r="X762" s="1"/>
      <c r="Y762" s="1"/>
      <c r="AA762" s="2"/>
      <c r="AF762" s="2"/>
      <c r="AK762" s="2"/>
    </row>
    <row r="763" spans="23:37" x14ac:dyDescent="0.3">
      <c r="W763" s="1"/>
      <c r="X763" s="1"/>
      <c r="Y763" s="1"/>
      <c r="AA763" s="2"/>
      <c r="AF763" s="2"/>
      <c r="AK763" s="2"/>
    </row>
    <row r="764" spans="23:37" x14ac:dyDescent="0.3">
      <c r="W764" s="1"/>
      <c r="X764" s="1"/>
      <c r="Y764" s="1"/>
      <c r="AA764" s="2"/>
      <c r="AF764" s="2"/>
      <c r="AK764" s="2"/>
    </row>
    <row r="765" spans="23:37" x14ac:dyDescent="0.3">
      <c r="W765" s="1"/>
      <c r="X765" s="1"/>
      <c r="Y765" s="1"/>
      <c r="AA765" s="2"/>
      <c r="AF765" s="2"/>
      <c r="AK765" s="2"/>
    </row>
    <row r="766" spans="23:37" x14ac:dyDescent="0.3">
      <c r="W766" s="1"/>
      <c r="X766" s="1"/>
      <c r="Y766" s="1"/>
      <c r="AA766" s="2"/>
      <c r="AF766" s="2"/>
      <c r="AK766" s="2"/>
    </row>
    <row r="767" spans="23:37" x14ac:dyDescent="0.3">
      <c r="W767" s="1"/>
      <c r="X767" s="1"/>
      <c r="Y767" s="1"/>
      <c r="AA767" s="2"/>
      <c r="AF767" s="2"/>
      <c r="AK767" s="2"/>
    </row>
    <row r="768" spans="23:37" x14ac:dyDescent="0.3">
      <c r="W768" s="1"/>
      <c r="X768" s="1"/>
      <c r="Y768" s="1"/>
      <c r="AA768" s="2"/>
      <c r="AF768" s="2"/>
      <c r="AK768" s="2"/>
    </row>
    <row r="769" spans="23:37" x14ac:dyDescent="0.3">
      <c r="W769" s="1"/>
      <c r="X769" s="1"/>
      <c r="Y769" s="1"/>
      <c r="AA769" s="2"/>
      <c r="AF769" s="2"/>
      <c r="AK769" s="2"/>
    </row>
    <row r="770" spans="23:37" x14ac:dyDescent="0.3">
      <c r="W770" s="1"/>
      <c r="X770" s="1"/>
      <c r="Y770" s="1"/>
      <c r="AA770" s="2"/>
      <c r="AF770" s="2"/>
      <c r="AK770" s="2"/>
    </row>
    <row r="771" spans="23:37" x14ac:dyDescent="0.3">
      <c r="W771" s="1"/>
      <c r="X771" s="1"/>
      <c r="Y771" s="1"/>
      <c r="AA771" s="2"/>
      <c r="AF771" s="2"/>
      <c r="AK771" s="2"/>
    </row>
    <row r="772" spans="23:37" x14ac:dyDescent="0.3">
      <c r="W772" s="1"/>
      <c r="X772" s="1"/>
      <c r="Y772" s="1"/>
      <c r="AA772" s="2"/>
      <c r="AF772" s="2"/>
      <c r="AK772" s="2"/>
    </row>
    <row r="773" spans="23:37" x14ac:dyDescent="0.3">
      <c r="W773" s="1"/>
      <c r="X773" s="1"/>
      <c r="Y773" s="1"/>
      <c r="AA773" s="2"/>
      <c r="AF773" s="2"/>
      <c r="AK773" s="2"/>
    </row>
    <row r="774" spans="23:37" x14ac:dyDescent="0.3">
      <c r="W774" s="1"/>
      <c r="X774" s="1"/>
      <c r="Y774" s="1"/>
      <c r="AA774" s="2"/>
      <c r="AF774" s="2"/>
      <c r="AK774" s="2"/>
    </row>
    <row r="775" spans="23:37" x14ac:dyDescent="0.3">
      <c r="W775" s="1"/>
      <c r="X775" s="1"/>
      <c r="Y775" s="1"/>
      <c r="AA775" s="2"/>
      <c r="AF775" s="2"/>
      <c r="AK775" s="2"/>
    </row>
    <row r="776" spans="23:37" x14ac:dyDescent="0.3">
      <c r="W776" s="1"/>
      <c r="X776" s="1"/>
      <c r="Y776" s="1"/>
      <c r="AA776" s="2"/>
      <c r="AF776" s="2"/>
      <c r="AK776" s="2"/>
    </row>
    <row r="777" spans="23:37" x14ac:dyDescent="0.3">
      <c r="W777" s="1"/>
      <c r="X777" s="1"/>
      <c r="Y777" s="1"/>
      <c r="AA777" s="2"/>
      <c r="AF777" s="2"/>
      <c r="AK777" s="2"/>
    </row>
    <row r="778" spans="23:37" x14ac:dyDescent="0.3">
      <c r="W778" s="1"/>
      <c r="X778" s="1"/>
      <c r="Y778" s="1"/>
      <c r="AA778" s="2"/>
      <c r="AF778" s="2"/>
      <c r="AK778" s="2"/>
    </row>
    <row r="779" spans="23:37" x14ac:dyDescent="0.3">
      <c r="W779" s="1"/>
      <c r="X779" s="1"/>
      <c r="Y779" s="1"/>
      <c r="AA779" s="2"/>
      <c r="AF779" s="2"/>
      <c r="AK779" s="2"/>
    </row>
    <row r="780" spans="23:37" x14ac:dyDescent="0.3">
      <c r="W780" s="1"/>
      <c r="X780" s="1"/>
      <c r="Y780" s="1"/>
      <c r="AA780" s="2"/>
      <c r="AF780" s="2"/>
      <c r="AK780" s="2"/>
    </row>
    <row r="781" spans="23:37" x14ac:dyDescent="0.3">
      <c r="W781" s="1"/>
      <c r="X781" s="1"/>
      <c r="Y781" s="1"/>
      <c r="AA781" s="2"/>
      <c r="AF781" s="2"/>
      <c r="AK781" s="2"/>
    </row>
    <row r="782" spans="23:37" x14ac:dyDescent="0.3">
      <c r="W782" s="1"/>
      <c r="X782" s="1"/>
      <c r="Y782" s="1"/>
      <c r="AA782" s="2"/>
      <c r="AF782" s="2"/>
      <c r="AK782" s="2"/>
    </row>
    <row r="783" spans="23:37" x14ac:dyDescent="0.3">
      <c r="W783" s="1"/>
      <c r="X783" s="1"/>
      <c r="Y783" s="1"/>
      <c r="AA783" s="2"/>
      <c r="AF783" s="2"/>
      <c r="AK783" s="2"/>
    </row>
    <row r="784" spans="23:37" x14ac:dyDescent="0.3">
      <c r="W784" s="1"/>
      <c r="X784" s="1"/>
      <c r="Y784" s="1"/>
      <c r="AA784" s="2"/>
      <c r="AF784" s="2"/>
      <c r="AK784" s="2"/>
    </row>
    <row r="785" spans="23:37" x14ac:dyDescent="0.3">
      <c r="W785" s="1"/>
      <c r="X785" s="1"/>
      <c r="Y785" s="1"/>
      <c r="AA785" s="2"/>
      <c r="AF785" s="2"/>
      <c r="AK785" s="2"/>
    </row>
    <row r="786" spans="23:37" x14ac:dyDescent="0.3">
      <c r="W786" s="1"/>
      <c r="X786" s="1"/>
      <c r="Y786" s="1"/>
      <c r="AA786" s="2"/>
      <c r="AF786" s="2"/>
      <c r="AK786" s="2"/>
    </row>
    <row r="787" spans="23:37" x14ac:dyDescent="0.3">
      <c r="W787" s="1"/>
      <c r="X787" s="1"/>
      <c r="Y787" s="1"/>
      <c r="AA787" s="2"/>
      <c r="AF787" s="2"/>
      <c r="AK787" s="2"/>
    </row>
    <row r="788" spans="23:37" x14ac:dyDescent="0.3">
      <c r="W788" s="1"/>
      <c r="X788" s="1"/>
      <c r="Y788" s="1"/>
      <c r="AA788" s="2"/>
      <c r="AF788" s="2"/>
      <c r="AK788" s="2"/>
    </row>
    <row r="789" spans="23:37" x14ac:dyDescent="0.3">
      <c r="W789" s="1"/>
      <c r="X789" s="1"/>
      <c r="Y789" s="1"/>
      <c r="AA789" s="2"/>
      <c r="AF789" s="2"/>
      <c r="AK789" s="2"/>
    </row>
    <row r="790" spans="23:37" x14ac:dyDescent="0.3">
      <c r="W790" s="1"/>
      <c r="X790" s="1"/>
      <c r="Y790" s="1"/>
      <c r="AA790" s="2"/>
      <c r="AF790" s="2"/>
      <c r="AK790" s="2"/>
    </row>
    <row r="791" spans="23:37" x14ac:dyDescent="0.3">
      <c r="W791" s="1"/>
      <c r="X791" s="1"/>
      <c r="Y791" s="1"/>
      <c r="AA791" s="2"/>
      <c r="AF791" s="2"/>
      <c r="AK791" s="2"/>
    </row>
    <row r="792" spans="23:37" x14ac:dyDescent="0.3">
      <c r="W792" s="1"/>
      <c r="X792" s="1"/>
      <c r="Y792" s="1"/>
      <c r="AA792" s="2"/>
      <c r="AF792" s="2"/>
      <c r="AK792" s="2"/>
    </row>
    <row r="793" spans="23:37" x14ac:dyDescent="0.3">
      <c r="W793" s="1"/>
      <c r="X793" s="1"/>
      <c r="Y793" s="1"/>
      <c r="AA793" s="2"/>
      <c r="AF793" s="2"/>
      <c r="AK793" s="2"/>
    </row>
    <row r="794" spans="23:37" x14ac:dyDescent="0.3">
      <c r="W794" s="1"/>
      <c r="X794" s="1"/>
      <c r="Y794" s="1"/>
      <c r="AA794" s="2"/>
      <c r="AF794" s="2"/>
      <c r="AK794" s="2"/>
    </row>
    <row r="795" spans="23:37" x14ac:dyDescent="0.3">
      <c r="W795" s="1"/>
      <c r="X795" s="1"/>
      <c r="Y795" s="1"/>
      <c r="AA795" s="2"/>
      <c r="AF795" s="2"/>
      <c r="AK795" s="2"/>
    </row>
    <row r="796" spans="23:37" x14ac:dyDescent="0.3">
      <c r="W796" s="1"/>
      <c r="X796" s="1"/>
      <c r="Y796" s="1"/>
      <c r="AA796" s="2"/>
      <c r="AF796" s="2"/>
      <c r="AK796" s="2"/>
    </row>
    <row r="797" spans="23:37" x14ac:dyDescent="0.3">
      <c r="W797" s="1"/>
      <c r="X797" s="1"/>
      <c r="Y797" s="1"/>
      <c r="AA797" s="2"/>
      <c r="AF797" s="2"/>
      <c r="AK797" s="2"/>
    </row>
    <row r="798" spans="23:37" x14ac:dyDescent="0.3">
      <c r="W798" s="1"/>
      <c r="X798" s="1"/>
      <c r="Y798" s="1"/>
      <c r="AA798" s="2"/>
      <c r="AF798" s="2"/>
      <c r="AK798" s="2"/>
    </row>
    <row r="799" spans="23:37" x14ac:dyDescent="0.3">
      <c r="W799" s="1"/>
      <c r="X799" s="1"/>
      <c r="Y799" s="1"/>
      <c r="AA799" s="2"/>
      <c r="AF799" s="2"/>
      <c r="AK799" s="2"/>
    </row>
    <row r="800" spans="23:37" x14ac:dyDescent="0.3">
      <c r="W800" s="1"/>
      <c r="X800" s="1"/>
      <c r="Y800" s="1"/>
      <c r="AA800" s="2"/>
      <c r="AF800" s="2"/>
      <c r="AK800" s="2"/>
    </row>
    <row r="801" spans="23:37" x14ac:dyDescent="0.3">
      <c r="W801" s="1"/>
      <c r="X801" s="1"/>
      <c r="Y801" s="1"/>
      <c r="AA801" s="2"/>
      <c r="AF801" s="2"/>
      <c r="AK801" s="2"/>
    </row>
    <row r="802" spans="23:37" x14ac:dyDescent="0.3">
      <c r="W802" s="1"/>
      <c r="X802" s="1"/>
      <c r="Y802" s="1"/>
      <c r="AA802" s="2"/>
      <c r="AF802" s="2"/>
      <c r="AK802" s="2"/>
    </row>
    <row r="803" spans="23:37" x14ac:dyDescent="0.3">
      <c r="W803" s="1"/>
      <c r="X803" s="1"/>
      <c r="Y803" s="1"/>
      <c r="AA803" s="2"/>
      <c r="AF803" s="2"/>
      <c r="AK803" s="2"/>
    </row>
    <row r="804" spans="23:37" x14ac:dyDescent="0.3">
      <c r="W804" s="1"/>
      <c r="X804" s="1"/>
      <c r="Y804" s="1"/>
      <c r="AA804" s="2"/>
      <c r="AF804" s="2"/>
      <c r="AK804" s="2"/>
    </row>
    <row r="805" spans="23:37" x14ac:dyDescent="0.3">
      <c r="W805" s="1"/>
      <c r="X805" s="1"/>
      <c r="Y805" s="1"/>
      <c r="AA805" s="2"/>
      <c r="AF805" s="2"/>
      <c r="AK805" s="2"/>
    </row>
    <row r="806" spans="23:37" x14ac:dyDescent="0.3">
      <c r="W806" s="1"/>
      <c r="X806" s="1"/>
      <c r="Y806" s="1"/>
      <c r="AA806" s="2"/>
      <c r="AF806" s="2"/>
      <c r="AK806" s="2"/>
    </row>
    <row r="807" spans="23:37" x14ac:dyDescent="0.3">
      <c r="W807" s="1"/>
      <c r="X807" s="1"/>
      <c r="Y807" s="1"/>
      <c r="AA807" s="2"/>
      <c r="AF807" s="2"/>
      <c r="AK807" s="2"/>
    </row>
    <row r="808" spans="23:37" x14ac:dyDescent="0.3">
      <c r="W808" s="1"/>
      <c r="X808" s="1"/>
      <c r="Y808" s="1"/>
      <c r="AA808" s="2"/>
      <c r="AF808" s="2"/>
      <c r="AK808" s="2"/>
    </row>
    <row r="809" spans="23:37" x14ac:dyDescent="0.3">
      <c r="W809" s="1"/>
      <c r="X809" s="1"/>
      <c r="Y809" s="1"/>
      <c r="AA809" s="2"/>
      <c r="AF809" s="2"/>
      <c r="AK809" s="2"/>
    </row>
    <row r="810" spans="23:37" x14ac:dyDescent="0.3">
      <c r="W810" s="1"/>
      <c r="X810" s="1"/>
      <c r="Y810" s="1"/>
      <c r="AA810" s="2"/>
      <c r="AF810" s="2"/>
      <c r="AK810" s="2"/>
    </row>
    <row r="811" spans="23:37" x14ac:dyDescent="0.3">
      <c r="W811" s="1"/>
      <c r="X811" s="1"/>
      <c r="Y811" s="1"/>
      <c r="AA811" s="2"/>
      <c r="AF811" s="2"/>
      <c r="AK811" s="2"/>
    </row>
    <row r="812" spans="23:37" x14ac:dyDescent="0.3">
      <c r="W812" s="1"/>
      <c r="X812" s="1"/>
      <c r="Y812" s="1"/>
      <c r="AA812" s="2"/>
      <c r="AF812" s="2"/>
      <c r="AK812" s="2"/>
    </row>
    <row r="813" spans="23:37" x14ac:dyDescent="0.3">
      <c r="W813" s="1"/>
      <c r="X813" s="1"/>
      <c r="Y813" s="1"/>
      <c r="AA813" s="2"/>
      <c r="AF813" s="2"/>
      <c r="AK813" s="2"/>
    </row>
    <row r="814" spans="23:37" x14ac:dyDescent="0.3">
      <c r="W814" s="1"/>
      <c r="X814" s="1"/>
      <c r="Y814" s="1"/>
      <c r="AA814" s="2"/>
      <c r="AF814" s="2"/>
      <c r="AK814" s="2"/>
    </row>
    <row r="815" spans="23:37" x14ac:dyDescent="0.3">
      <c r="W815" s="1"/>
      <c r="X815" s="1"/>
      <c r="Y815" s="1"/>
      <c r="AA815" s="2"/>
      <c r="AF815" s="2"/>
      <c r="AK815" s="2"/>
    </row>
    <row r="816" spans="23:37" x14ac:dyDescent="0.3">
      <c r="W816" s="1"/>
      <c r="X816" s="1"/>
      <c r="Y816" s="1"/>
      <c r="AA816" s="2"/>
      <c r="AF816" s="2"/>
      <c r="AK816" s="2"/>
    </row>
    <row r="817" spans="23:37" x14ac:dyDescent="0.3">
      <c r="W817" s="1"/>
      <c r="X817" s="1"/>
      <c r="Y817" s="1"/>
      <c r="AA817" s="2"/>
      <c r="AF817" s="2"/>
      <c r="AK817" s="2"/>
    </row>
    <row r="818" spans="23:37" x14ac:dyDescent="0.3">
      <c r="W818" s="1"/>
      <c r="X818" s="1"/>
      <c r="Y818" s="1"/>
      <c r="AA818" s="2"/>
      <c r="AF818" s="2"/>
      <c r="AK818" s="2"/>
    </row>
    <row r="819" spans="23:37" x14ac:dyDescent="0.3">
      <c r="W819" s="1"/>
      <c r="X819" s="1"/>
      <c r="Y819" s="1"/>
      <c r="AA819" s="2"/>
      <c r="AF819" s="2"/>
      <c r="AK819" s="2"/>
    </row>
    <row r="820" spans="23:37" x14ac:dyDescent="0.3">
      <c r="W820" s="1"/>
      <c r="X820" s="1"/>
      <c r="Y820" s="1"/>
      <c r="AA820" s="2"/>
      <c r="AF820" s="2"/>
      <c r="AK820" s="2"/>
    </row>
    <row r="821" spans="23:37" x14ac:dyDescent="0.3">
      <c r="W821" s="1"/>
      <c r="X821" s="1"/>
      <c r="Y821" s="1"/>
      <c r="AA821" s="2"/>
      <c r="AF821" s="2"/>
      <c r="AK821" s="2"/>
    </row>
    <row r="822" spans="23:37" x14ac:dyDescent="0.3">
      <c r="W822" s="1"/>
      <c r="X822" s="1"/>
      <c r="Y822" s="1"/>
      <c r="AA822" s="2"/>
      <c r="AF822" s="2"/>
      <c r="AK822" s="2"/>
    </row>
    <row r="823" spans="23:37" x14ac:dyDescent="0.3">
      <c r="W823" s="1"/>
      <c r="X823" s="1"/>
      <c r="Y823" s="1"/>
      <c r="AA823" s="2"/>
      <c r="AF823" s="2"/>
      <c r="AK823" s="2"/>
    </row>
    <row r="824" spans="23:37" x14ac:dyDescent="0.3">
      <c r="W824" s="1"/>
      <c r="X824" s="1"/>
      <c r="Y824" s="1"/>
      <c r="AA824" s="2"/>
      <c r="AF824" s="2"/>
      <c r="AK824" s="2"/>
    </row>
    <row r="825" spans="23:37" x14ac:dyDescent="0.3">
      <c r="W825" s="1"/>
      <c r="X825" s="1"/>
      <c r="Y825" s="1"/>
      <c r="AA825" s="2"/>
      <c r="AF825" s="2"/>
      <c r="AK825" s="2"/>
    </row>
    <row r="826" spans="23:37" x14ac:dyDescent="0.3">
      <c r="W826" s="1"/>
      <c r="X826" s="1"/>
      <c r="Y826" s="1"/>
      <c r="AA826" s="2"/>
      <c r="AF826" s="2"/>
      <c r="AK826" s="2"/>
    </row>
    <row r="827" spans="23:37" x14ac:dyDescent="0.3">
      <c r="W827" s="1"/>
      <c r="X827" s="1"/>
      <c r="Y827" s="1"/>
      <c r="AA827" s="2"/>
      <c r="AF827" s="2"/>
      <c r="AK827" s="2"/>
    </row>
    <row r="828" spans="23:37" x14ac:dyDescent="0.3">
      <c r="W828" s="1"/>
      <c r="X828" s="1"/>
      <c r="Y828" s="1"/>
      <c r="AA828" s="2"/>
      <c r="AF828" s="2"/>
      <c r="AK828" s="2"/>
    </row>
    <row r="829" spans="23:37" x14ac:dyDescent="0.3">
      <c r="W829" s="1"/>
      <c r="X829" s="1"/>
      <c r="Y829" s="1"/>
      <c r="AA829" s="2"/>
      <c r="AF829" s="2"/>
      <c r="AK829" s="2"/>
    </row>
    <row r="830" spans="23:37" x14ac:dyDescent="0.3">
      <c r="W830" s="1"/>
      <c r="X830" s="1"/>
      <c r="Y830" s="1"/>
      <c r="AA830" s="2"/>
      <c r="AF830" s="2"/>
      <c r="AK830" s="2"/>
    </row>
    <row r="831" spans="23:37" x14ac:dyDescent="0.3">
      <c r="W831" s="1"/>
      <c r="X831" s="1"/>
      <c r="Y831" s="1"/>
      <c r="AA831" s="2"/>
      <c r="AF831" s="2"/>
      <c r="AK831" s="2"/>
    </row>
    <row r="832" spans="23:37" x14ac:dyDescent="0.3">
      <c r="W832" s="1"/>
      <c r="X832" s="1"/>
      <c r="Y832" s="1"/>
      <c r="AA832" s="2"/>
      <c r="AF832" s="2"/>
      <c r="AK832" s="2"/>
    </row>
    <row r="833" spans="23:37" x14ac:dyDescent="0.3">
      <c r="W833" s="1"/>
      <c r="X833" s="1"/>
      <c r="Y833" s="1"/>
      <c r="AA833" s="2"/>
      <c r="AF833" s="2"/>
      <c r="AK833" s="2"/>
    </row>
    <row r="834" spans="23:37" x14ac:dyDescent="0.3">
      <c r="W834" s="1"/>
      <c r="X834" s="1"/>
      <c r="Y834" s="1"/>
      <c r="AA834" s="2"/>
      <c r="AF834" s="2"/>
      <c r="AK834" s="2"/>
    </row>
    <row r="835" spans="23:37" x14ac:dyDescent="0.3">
      <c r="W835" s="1"/>
      <c r="X835" s="1"/>
      <c r="Y835" s="1"/>
      <c r="AA835" s="2"/>
      <c r="AF835" s="2"/>
      <c r="AK835" s="2"/>
    </row>
    <row r="836" spans="23:37" x14ac:dyDescent="0.3">
      <c r="W836" s="1"/>
      <c r="X836" s="1"/>
      <c r="Y836" s="1"/>
      <c r="AA836" s="2"/>
      <c r="AF836" s="2"/>
      <c r="AK836" s="2"/>
    </row>
    <row r="837" spans="23:37" x14ac:dyDescent="0.3">
      <c r="W837" s="1"/>
      <c r="X837" s="1"/>
      <c r="Y837" s="1"/>
      <c r="AA837" s="2"/>
      <c r="AF837" s="2"/>
      <c r="AK837" s="2"/>
    </row>
    <row r="838" spans="23:37" x14ac:dyDescent="0.3">
      <c r="W838" s="1"/>
      <c r="X838" s="1"/>
      <c r="Y838" s="1"/>
      <c r="AA838" s="2"/>
      <c r="AF838" s="2"/>
      <c r="AK838" s="2"/>
    </row>
    <row r="839" spans="23:37" x14ac:dyDescent="0.3">
      <c r="W839" s="1"/>
      <c r="X839" s="1"/>
      <c r="Y839" s="1"/>
      <c r="AA839" s="2"/>
      <c r="AF839" s="2"/>
      <c r="AK839" s="2"/>
    </row>
    <row r="840" spans="23:37" x14ac:dyDescent="0.3">
      <c r="W840" s="1"/>
      <c r="X840" s="1"/>
      <c r="Y840" s="1"/>
      <c r="AA840" s="2"/>
      <c r="AF840" s="2"/>
      <c r="AK840" s="2"/>
    </row>
    <row r="841" spans="23:37" x14ac:dyDescent="0.3">
      <c r="W841" s="1"/>
      <c r="X841" s="1"/>
      <c r="Y841" s="1"/>
      <c r="AA841" s="2"/>
      <c r="AF841" s="2"/>
      <c r="AK841" s="2"/>
    </row>
    <row r="842" spans="23:37" x14ac:dyDescent="0.3">
      <c r="W842" s="1"/>
      <c r="X842" s="1"/>
      <c r="Y842" s="1"/>
      <c r="AA842" s="2"/>
      <c r="AF842" s="2"/>
      <c r="AK842" s="2"/>
    </row>
    <row r="843" spans="23:37" x14ac:dyDescent="0.3">
      <c r="W843" s="1"/>
      <c r="X843" s="1"/>
      <c r="Y843" s="1"/>
      <c r="AA843" s="2"/>
      <c r="AF843" s="2"/>
      <c r="AK843" s="2"/>
    </row>
    <row r="844" spans="23:37" x14ac:dyDescent="0.3">
      <c r="W844" s="1"/>
      <c r="X844" s="1"/>
      <c r="Y844" s="1"/>
      <c r="AA844" s="2"/>
      <c r="AF844" s="2"/>
      <c r="AK844" s="2"/>
    </row>
    <row r="845" spans="23:37" x14ac:dyDescent="0.3">
      <c r="W845" s="1"/>
      <c r="X845" s="1"/>
      <c r="Y845" s="1"/>
      <c r="AA845" s="2"/>
      <c r="AF845" s="2"/>
      <c r="AK845" s="2"/>
    </row>
    <row r="846" spans="23:37" x14ac:dyDescent="0.3">
      <c r="W846" s="1"/>
      <c r="X846" s="1"/>
      <c r="Y846" s="1"/>
      <c r="AA846" s="2"/>
      <c r="AF846" s="2"/>
      <c r="AK846" s="2"/>
    </row>
    <row r="847" spans="23:37" x14ac:dyDescent="0.3">
      <c r="W847" s="1"/>
      <c r="X847" s="1"/>
      <c r="Y847" s="1"/>
      <c r="AA847" s="2"/>
      <c r="AF847" s="2"/>
      <c r="AK847" s="2"/>
    </row>
    <row r="848" spans="23:37" x14ac:dyDescent="0.3">
      <c r="W848" s="1"/>
      <c r="X848" s="1"/>
      <c r="Y848" s="1"/>
      <c r="AA848" s="2"/>
      <c r="AF848" s="2"/>
      <c r="AK848" s="2"/>
    </row>
    <row r="849" spans="23:37" x14ac:dyDescent="0.3">
      <c r="W849" s="1"/>
      <c r="X849" s="1"/>
      <c r="Y849" s="1"/>
      <c r="AA849" s="2"/>
      <c r="AF849" s="2"/>
      <c r="AK849" s="2"/>
    </row>
    <row r="850" spans="23:37" x14ac:dyDescent="0.3">
      <c r="W850" s="1"/>
      <c r="X850" s="1"/>
      <c r="Y850" s="1"/>
      <c r="AA850" s="2"/>
      <c r="AF850" s="2"/>
      <c r="AK850" s="2"/>
    </row>
    <row r="851" spans="23:37" x14ac:dyDescent="0.3">
      <c r="W851" s="1"/>
      <c r="X851" s="1"/>
      <c r="Y851" s="1"/>
      <c r="AA851" s="2"/>
      <c r="AF851" s="2"/>
      <c r="AK851" s="2"/>
    </row>
    <row r="852" spans="23:37" x14ac:dyDescent="0.3">
      <c r="W852" s="1"/>
      <c r="X852" s="1"/>
      <c r="Y852" s="1"/>
      <c r="AA852" s="2"/>
      <c r="AF852" s="2"/>
      <c r="AK852" s="2"/>
    </row>
    <row r="853" spans="23:37" x14ac:dyDescent="0.3">
      <c r="W853" s="1"/>
      <c r="X853" s="1"/>
      <c r="Y853" s="1"/>
      <c r="AA853" s="2"/>
      <c r="AF853" s="2"/>
      <c r="AK853" s="2"/>
    </row>
    <row r="854" spans="23:37" x14ac:dyDescent="0.3">
      <c r="W854" s="1"/>
      <c r="X854" s="1"/>
      <c r="Y854" s="1"/>
      <c r="AA854" s="2"/>
      <c r="AF854" s="2"/>
      <c r="AK854" s="2"/>
    </row>
    <row r="855" spans="23:37" x14ac:dyDescent="0.3">
      <c r="W855" s="1"/>
      <c r="X855" s="1"/>
      <c r="Y855" s="1"/>
      <c r="AA855" s="2"/>
      <c r="AF855" s="2"/>
      <c r="AK855" s="2"/>
    </row>
    <row r="856" spans="23:37" x14ac:dyDescent="0.3">
      <c r="W856" s="1"/>
      <c r="X856" s="1"/>
      <c r="Y856" s="1"/>
      <c r="AA856" s="2"/>
      <c r="AF856" s="2"/>
      <c r="AK856" s="2"/>
    </row>
    <row r="857" spans="23:37" x14ac:dyDescent="0.3">
      <c r="W857" s="1"/>
      <c r="X857" s="1"/>
      <c r="Y857" s="1"/>
      <c r="AA857" s="2"/>
      <c r="AF857" s="2"/>
      <c r="AK857" s="2"/>
    </row>
    <row r="858" spans="23:37" x14ac:dyDescent="0.3">
      <c r="W858" s="1"/>
      <c r="X858" s="1"/>
      <c r="Y858" s="1"/>
      <c r="AA858" s="2"/>
      <c r="AF858" s="2"/>
      <c r="AK858" s="2"/>
    </row>
    <row r="859" spans="23:37" x14ac:dyDescent="0.3">
      <c r="W859" s="1"/>
      <c r="X859" s="1"/>
      <c r="Y859" s="1"/>
      <c r="AA859" s="2"/>
      <c r="AF859" s="2"/>
      <c r="AK859" s="2"/>
    </row>
    <row r="860" spans="23:37" x14ac:dyDescent="0.3">
      <c r="W860" s="1"/>
      <c r="X860" s="1"/>
      <c r="Y860" s="1"/>
      <c r="AA860" s="2"/>
      <c r="AF860" s="2"/>
      <c r="AK860" s="2"/>
    </row>
    <row r="861" spans="23:37" x14ac:dyDescent="0.3">
      <c r="W861" s="1"/>
      <c r="X861" s="1"/>
      <c r="Y861" s="1"/>
      <c r="AA861" s="2"/>
      <c r="AF861" s="2"/>
      <c r="AK861" s="2"/>
    </row>
    <row r="862" spans="23:37" x14ac:dyDescent="0.3">
      <c r="W862" s="1"/>
      <c r="X862" s="1"/>
      <c r="Y862" s="1"/>
      <c r="AA862" s="2"/>
      <c r="AF862" s="2"/>
      <c r="AK862" s="2"/>
    </row>
    <row r="863" spans="23:37" x14ac:dyDescent="0.3">
      <c r="W863" s="1"/>
      <c r="X863" s="1"/>
      <c r="Y863" s="1"/>
      <c r="AA863" s="2"/>
      <c r="AF863" s="2"/>
      <c r="AK863" s="2"/>
    </row>
    <row r="864" spans="23:37" x14ac:dyDescent="0.3">
      <c r="W864" s="1"/>
      <c r="X864" s="1"/>
      <c r="Y864" s="1"/>
      <c r="AA864" s="2"/>
      <c r="AF864" s="2"/>
      <c r="AK864" s="2"/>
    </row>
    <row r="865" spans="23:37" x14ac:dyDescent="0.3">
      <c r="W865" s="1"/>
      <c r="X865" s="1"/>
      <c r="Y865" s="1"/>
      <c r="AA865" s="2"/>
      <c r="AF865" s="2"/>
      <c r="AK865" s="2"/>
    </row>
    <row r="866" spans="23:37" x14ac:dyDescent="0.3">
      <c r="W866" s="1"/>
      <c r="X866" s="1"/>
      <c r="Y866" s="1"/>
      <c r="AA866" s="2"/>
      <c r="AF866" s="2"/>
      <c r="AK866" s="2"/>
    </row>
    <row r="867" spans="23:37" x14ac:dyDescent="0.3">
      <c r="W867" s="1"/>
      <c r="X867" s="1"/>
      <c r="Y867" s="1"/>
      <c r="AA867" s="2"/>
      <c r="AF867" s="2"/>
      <c r="AK867" s="2"/>
    </row>
    <row r="868" spans="23:37" x14ac:dyDescent="0.3">
      <c r="W868" s="1"/>
      <c r="X868" s="1"/>
      <c r="Y868" s="1"/>
      <c r="AA868" s="2"/>
      <c r="AF868" s="2"/>
      <c r="AK868" s="2"/>
    </row>
    <row r="869" spans="23:37" x14ac:dyDescent="0.3">
      <c r="W869" s="1"/>
      <c r="X869" s="1"/>
      <c r="Y869" s="1"/>
      <c r="AA869" s="2"/>
      <c r="AF869" s="2"/>
      <c r="AK869" s="2"/>
    </row>
    <row r="870" spans="23:37" x14ac:dyDescent="0.3">
      <c r="W870" s="1"/>
      <c r="X870" s="1"/>
      <c r="Y870" s="1"/>
      <c r="AA870" s="2"/>
      <c r="AF870" s="2"/>
      <c r="AK870" s="2"/>
    </row>
    <row r="871" spans="23:37" x14ac:dyDescent="0.3">
      <c r="W871" s="1"/>
      <c r="X871" s="1"/>
      <c r="Y871" s="1"/>
      <c r="AA871" s="2"/>
      <c r="AF871" s="2"/>
      <c r="AK871" s="2"/>
    </row>
    <row r="872" spans="23:37" x14ac:dyDescent="0.3">
      <c r="W872" s="1"/>
      <c r="X872" s="1"/>
      <c r="Y872" s="1"/>
      <c r="AA872" s="2"/>
      <c r="AF872" s="2"/>
      <c r="AK872" s="2"/>
    </row>
    <row r="873" spans="23:37" x14ac:dyDescent="0.3">
      <c r="W873" s="1"/>
      <c r="X873" s="1"/>
      <c r="Y873" s="1"/>
      <c r="AA873" s="2"/>
      <c r="AF873" s="2"/>
      <c r="AK873" s="2"/>
    </row>
    <row r="874" spans="23:37" x14ac:dyDescent="0.3">
      <c r="W874" s="1"/>
      <c r="X874" s="1"/>
      <c r="Y874" s="1"/>
      <c r="AA874" s="2"/>
      <c r="AF874" s="2"/>
      <c r="AK874" s="2"/>
    </row>
    <row r="875" spans="23:37" x14ac:dyDescent="0.3">
      <c r="W875" s="1"/>
      <c r="X875" s="1"/>
      <c r="Y875" s="1"/>
      <c r="AA875" s="2"/>
      <c r="AF875" s="2"/>
      <c r="AK875" s="2"/>
    </row>
    <row r="876" spans="23:37" x14ac:dyDescent="0.3">
      <c r="W876" s="1"/>
      <c r="X876" s="1"/>
      <c r="Y876" s="1"/>
      <c r="AA876" s="2"/>
      <c r="AF876" s="2"/>
      <c r="AK876" s="2"/>
    </row>
    <row r="877" spans="23:37" x14ac:dyDescent="0.3">
      <c r="W877" s="1"/>
      <c r="X877" s="1"/>
      <c r="Y877" s="1"/>
      <c r="AA877" s="2"/>
      <c r="AF877" s="2"/>
      <c r="AK877" s="2"/>
    </row>
    <row r="878" spans="23:37" x14ac:dyDescent="0.3">
      <c r="W878" s="1"/>
      <c r="X878" s="1"/>
      <c r="Y878" s="1"/>
      <c r="AA878" s="2"/>
      <c r="AF878" s="2"/>
      <c r="AK878" s="2"/>
    </row>
    <row r="879" spans="23:37" x14ac:dyDescent="0.3">
      <c r="W879" s="1"/>
      <c r="X879" s="1"/>
      <c r="Y879" s="1"/>
      <c r="AA879" s="2"/>
      <c r="AF879" s="2"/>
      <c r="AK879" s="2"/>
    </row>
    <row r="880" spans="23:37" x14ac:dyDescent="0.3">
      <c r="W880" s="1"/>
      <c r="X880" s="1"/>
      <c r="Y880" s="1"/>
      <c r="AA880" s="2"/>
      <c r="AF880" s="2"/>
      <c r="AK880" s="2"/>
    </row>
    <row r="881" spans="23:37" x14ac:dyDescent="0.3">
      <c r="W881" s="1"/>
      <c r="X881" s="1"/>
      <c r="Y881" s="1"/>
      <c r="AA881" s="2"/>
      <c r="AF881" s="2"/>
      <c r="AK881" s="2"/>
    </row>
    <row r="882" spans="23:37" x14ac:dyDescent="0.3">
      <c r="W882" s="1"/>
      <c r="X882" s="1"/>
      <c r="Y882" s="1"/>
      <c r="AA882" s="2"/>
      <c r="AF882" s="2"/>
      <c r="AK882" s="2"/>
    </row>
    <row r="883" spans="23:37" x14ac:dyDescent="0.3">
      <c r="W883" s="1"/>
      <c r="X883" s="1"/>
      <c r="Y883" s="1"/>
      <c r="AA883" s="2"/>
      <c r="AF883" s="2"/>
      <c r="AK883" s="2"/>
    </row>
    <row r="884" spans="23:37" x14ac:dyDescent="0.3">
      <c r="W884" s="1"/>
      <c r="X884" s="1"/>
      <c r="Y884" s="1"/>
      <c r="AA884" s="2"/>
      <c r="AF884" s="2"/>
      <c r="AK884" s="2"/>
    </row>
    <row r="885" spans="23:37" x14ac:dyDescent="0.3">
      <c r="W885" s="1"/>
      <c r="X885" s="1"/>
      <c r="Y885" s="1"/>
      <c r="AA885" s="2"/>
      <c r="AF885" s="2"/>
      <c r="AK885" s="2"/>
    </row>
    <row r="886" spans="23:37" x14ac:dyDescent="0.3">
      <c r="W886" s="1"/>
      <c r="X886" s="1"/>
      <c r="Y886" s="1"/>
      <c r="AA886" s="2"/>
      <c r="AF886" s="2"/>
      <c r="AK886" s="2"/>
    </row>
    <row r="887" spans="23:37" x14ac:dyDescent="0.3">
      <c r="W887" s="1"/>
      <c r="X887" s="1"/>
      <c r="Y887" s="1"/>
      <c r="AA887" s="2"/>
      <c r="AF887" s="2"/>
      <c r="AK887" s="2"/>
    </row>
    <row r="888" spans="23:37" x14ac:dyDescent="0.3">
      <c r="W888" s="1"/>
      <c r="X888" s="1"/>
      <c r="Y888" s="1"/>
      <c r="AA888" s="2"/>
      <c r="AF888" s="2"/>
      <c r="AK888" s="2"/>
    </row>
    <row r="889" spans="23:37" x14ac:dyDescent="0.3">
      <c r="W889" s="1"/>
      <c r="X889" s="1"/>
      <c r="Y889" s="1"/>
      <c r="AA889" s="2"/>
      <c r="AF889" s="2"/>
      <c r="AK889" s="2"/>
    </row>
    <row r="890" spans="23:37" x14ac:dyDescent="0.3">
      <c r="W890" s="1"/>
      <c r="X890" s="1"/>
      <c r="Y890" s="1"/>
      <c r="AA890" s="2"/>
      <c r="AF890" s="2"/>
      <c r="AK890" s="2"/>
    </row>
    <row r="891" spans="23:37" x14ac:dyDescent="0.3">
      <c r="W891" s="1"/>
      <c r="X891" s="1"/>
      <c r="Y891" s="1"/>
      <c r="AA891" s="2"/>
      <c r="AF891" s="2"/>
      <c r="AK891" s="2"/>
    </row>
    <row r="892" spans="23:37" x14ac:dyDescent="0.3">
      <c r="W892" s="1"/>
      <c r="X892" s="1"/>
      <c r="Y892" s="1"/>
      <c r="AA892" s="2"/>
      <c r="AF892" s="2"/>
      <c r="AK892" s="2"/>
    </row>
    <row r="893" spans="23:37" x14ac:dyDescent="0.3">
      <c r="W893" s="1"/>
      <c r="X893" s="1"/>
      <c r="Y893" s="1"/>
      <c r="AA893" s="2"/>
      <c r="AF893" s="2"/>
      <c r="AK893" s="2"/>
    </row>
    <row r="894" spans="23:37" x14ac:dyDescent="0.3">
      <c r="W894" s="1"/>
      <c r="X894" s="1"/>
      <c r="Y894" s="1"/>
      <c r="AA894" s="2"/>
      <c r="AF894" s="2"/>
      <c r="AK894" s="2"/>
    </row>
    <row r="895" spans="23:37" x14ac:dyDescent="0.3">
      <c r="W895" s="1"/>
      <c r="X895" s="1"/>
      <c r="Y895" s="1"/>
      <c r="AA895" s="2"/>
      <c r="AF895" s="2"/>
      <c r="AK895" s="2"/>
    </row>
    <row r="896" spans="23:37" x14ac:dyDescent="0.3">
      <c r="W896" s="1"/>
      <c r="X896" s="1"/>
      <c r="Y896" s="1"/>
      <c r="AA896" s="2"/>
      <c r="AF896" s="2"/>
      <c r="AK896" s="2"/>
    </row>
    <row r="897" spans="23:37" x14ac:dyDescent="0.3">
      <c r="W897" s="1"/>
      <c r="X897" s="1"/>
      <c r="Y897" s="1"/>
      <c r="AA897" s="2"/>
      <c r="AF897" s="2"/>
      <c r="AK897" s="2"/>
    </row>
    <row r="898" spans="23:37" x14ac:dyDescent="0.3">
      <c r="W898" s="1"/>
      <c r="X898" s="1"/>
      <c r="Y898" s="1"/>
      <c r="AA898" s="2"/>
      <c r="AF898" s="2"/>
      <c r="AK898" s="2"/>
    </row>
    <row r="899" spans="23:37" x14ac:dyDescent="0.3">
      <c r="W899" s="1"/>
      <c r="X899" s="1"/>
      <c r="Y899" s="1"/>
      <c r="AA899" s="2"/>
      <c r="AF899" s="2"/>
      <c r="AK899" s="2"/>
    </row>
    <row r="900" spans="23:37" x14ac:dyDescent="0.3">
      <c r="W900" s="1"/>
      <c r="X900" s="1"/>
      <c r="Y900" s="1"/>
      <c r="AA900" s="2"/>
      <c r="AF900" s="2"/>
      <c r="AK900" s="2"/>
    </row>
    <row r="901" spans="23:37" x14ac:dyDescent="0.3">
      <c r="W901" s="1"/>
      <c r="X901" s="1"/>
      <c r="Y901" s="1"/>
      <c r="AA901" s="2"/>
      <c r="AF901" s="2"/>
      <c r="AK901" s="2"/>
    </row>
    <row r="902" spans="23:37" x14ac:dyDescent="0.3">
      <c r="W902" s="1"/>
      <c r="X902" s="1"/>
      <c r="Y902" s="1"/>
      <c r="AA902" s="2"/>
      <c r="AF902" s="2"/>
      <c r="AK902" s="2"/>
    </row>
    <row r="903" spans="23:37" x14ac:dyDescent="0.3">
      <c r="W903" s="1"/>
      <c r="X903" s="1"/>
      <c r="Y903" s="1"/>
      <c r="AA903" s="2"/>
      <c r="AF903" s="2"/>
      <c r="AK903" s="2"/>
    </row>
    <row r="904" spans="23:37" x14ac:dyDescent="0.3">
      <c r="W904" s="1"/>
      <c r="X904" s="1"/>
      <c r="Y904" s="1"/>
      <c r="AA904" s="2"/>
      <c r="AF904" s="2"/>
      <c r="AK904" s="2"/>
    </row>
    <row r="905" spans="23:37" x14ac:dyDescent="0.3">
      <c r="W905" s="1"/>
      <c r="X905" s="1"/>
      <c r="Y905" s="1"/>
      <c r="AA905" s="2"/>
      <c r="AF905" s="2"/>
      <c r="AK905" s="2"/>
    </row>
    <row r="906" spans="23:37" x14ac:dyDescent="0.3">
      <c r="W906" s="1"/>
      <c r="X906" s="1"/>
      <c r="Y906" s="1"/>
      <c r="AA906" s="2"/>
      <c r="AF906" s="2"/>
      <c r="AK906" s="2"/>
    </row>
    <row r="907" spans="23:37" x14ac:dyDescent="0.3">
      <c r="W907" s="1"/>
      <c r="X907" s="1"/>
      <c r="Y907" s="1"/>
      <c r="AA907" s="2"/>
      <c r="AF907" s="2"/>
      <c r="AK907" s="2"/>
    </row>
    <row r="908" spans="23:37" x14ac:dyDescent="0.3">
      <c r="W908" s="1"/>
      <c r="X908" s="1"/>
      <c r="Y908" s="1"/>
      <c r="AA908" s="2"/>
      <c r="AF908" s="2"/>
      <c r="AK908" s="2"/>
    </row>
    <row r="909" spans="23:37" x14ac:dyDescent="0.3">
      <c r="W909" s="1"/>
      <c r="X909" s="1"/>
      <c r="Y909" s="1"/>
      <c r="AA909" s="2"/>
      <c r="AF909" s="2"/>
      <c r="AK909" s="2"/>
    </row>
    <row r="910" spans="23:37" x14ac:dyDescent="0.3">
      <c r="W910" s="1"/>
      <c r="X910" s="1"/>
      <c r="Y910" s="1"/>
      <c r="AA910" s="2"/>
      <c r="AF910" s="2"/>
      <c r="AK910" s="2"/>
    </row>
    <row r="911" spans="23:37" x14ac:dyDescent="0.3">
      <c r="W911" s="1"/>
      <c r="X911" s="1"/>
      <c r="Y911" s="1"/>
      <c r="AA911" s="2"/>
      <c r="AF911" s="2"/>
      <c r="AK911" s="2"/>
    </row>
    <row r="912" spans="23:37" x14ac:dyDescent="0.3">
      <c r="W912" s="1"/>
      <c r="X912" s="1"/>
      <c r="Y912" s="1"/>
      <c r="AA912" s="2"/>
      <c r="AF912" s="2"/>
      <c r="AK912" s="2"/>
    </row>
    <row r="913" spans="23:37" x14ac:dyDescent="0.3">
      <c r="W913" s="1"/>
      <c r="X913" s="1"/>
      <c r="Y913" s="1"/>
      <c r="AA913" s="2"/>
      <c r="AF913" s="2"/>
      <c r="AK913" s="2"/>
    </row>
    <row r="914" spans="23:37" x14ac:dyDescent="0.3">
      <c r="W914" s="1"/>
      <c r="X914" s="1"/>
      <c r="Y914" s="1"/>
      <c r="AA914" s="2"/>
      <c r="AF914" s="2"/>
      <c r="AK914" s="2"/>
    </row>
    <row r="915" spans="23:37" x14ac:dyDescent="0.3">
      <c r="W915" s="1"/>
      <c r="X915" s="1"/>
      <c r="Y915" s="1"/>
      <c r="AA915" s="2"/>
      <c r="AF915" s="2"/>
      <c r="AK915" s="2"/>
    </row>
    <row r="916" spans="23:37" x14ac:dyDescent="0.3">
      <c r="W916" s="1"/>
      <c r="X916" s="1"/>
      <c r="Y916" s="1"/>
      <c r="AA916" s="2"/>
      <c r="AF916" s="2"/>
      <c r="AK916" s="2"/>
    </row>
    <row r="917" spans="23:37" x14ac:dyDescent="0.3">
      <c r="W917" s="1"/>
      <c r="X917" s="1"/>
      <c r="Y917" s="1"/>
      <c r="AA917" s="2"/>
      <c r="AF917" s="2"/>
      <c r="AK917" s="2"/>
    </row>
    <row r="918" spans="23:37" x14ac:dyDescent="0.3">
      <c r="W918" s="1"/>
      <c r="X918" s="1"/>
      <c r="Y918" s="1"/>
      <c r="AA918" s="2"/>
      <c r="AF918" s="2"/>
      <c r="AK918" s="2"/>
    </row>
    <row r="919" spans="23:37" x14ac:dyDescent="0.3">
      <c r="W919" s="1"/>
      <c r="X919" s="1"/>
      <c r="Y919" s="1"/>
      <c r="AA919" s="2"/>
      <c r="AF919" s="2"/>
      <c r="AK919" s="2"/>
    </row>
    <row r="920" spans="23:37" x14ac:dyDescent="0.3">
      <c r="W920" s="1"/>
      <c r="X920" s="1"/>
      <c r="Y920" s="1"/>
      <c r="AA920" s="2"/>
      <c r="AF920" s="2"/>
      <c r="AK920" s="2"/>
    </row>
    <row r="921" spans="23:37" x14ac:dyDescent="0.3">
      <c r="W921" s="1"/>
      <c r="X921" s="1"/>
      <c r="Y921" s="1"/>
      <c r="AA921" s="2"/>
      <c r="AF921" s="2"/>
      <c r="AK921" s="2"/>
    </row>
    <row r="922" spans="23:37" x14ac:dyDescent="0.3">
      <c r="W922" s="1"/>
      <c r="X922" s="1"/>
      <c r="Y922" s="1"/>
      <c r="AA922" s="2"/>
      <c r="AF922" s="2"/>
      <c r="AK922" s="2"/>
    </row>
    <row r="923" spans="23:37" x14ac:dyDescent="0.3">
      <c r="W923" s="1"/>
      <c r="X923" s="1"/>
      <c r="Y923" s="1"/>
      <c r="AA923" s="2"/>
      <c r="AF923" s="2"/>
      <c r="AK923" s="2"/>
    </row>
    <row r="924" spans="23:37" x14ac:dyDescent="0.3">
      <c r="W924" s="1"/>
      <c r="X924" s="1"/>
      <c r="Y924" s="1"/>
      <c r="AA924" s="2"/>
      <c r="AF924" s="2"/>
      <c r="AK924" s="2"/>
    </row>
    <row r="925" spans="23:37" x14ac:dyDescent="0.3">
      <c r="W925" s="1"/>
      <c r="X925" s="1"/>
      <c r="Y925" s="1"/>
      <c r="AA925" s="2"/>
      <c r="AF925" s="2"/>
      <c r="AK925" s="2"/>
    </row>
    <row r="926" spans="23:37" x14ac:dyDescent="0.3">
      <c r="W926" s="1"/>
      <c r="X926" s="1"/>
      <c r="Y926" s="1"/>
      <c r="AA926" s="2"/>
      <c r="AF926" s="2"/>
      <c r="AK926" s="2"/>
    </row>
    <row r="927" spans="23:37" x14ac:dyDescent="0.3">
      <c r="W927" s="1"/>
      <c r="X927" s="1"/>
      <c r="Y927" s="1"/>
      <c r="AA927" s="2"/>
      <c r="AF927" s="2"/>
      <c r="AK927" s="2"/>
    </row>
    <row r="928" spans="23:37" x14ac:dyDescent="0.3">
      <c r="W928" s="1"/>
      <c r="X928" s="1"/>
      <c r="Y928" s="1"/>
      <c r="AA928" s="2"/>
      <c r="AF928" s="2"/>
      <c r="AK928" s="2"/>
    </row>
    <row r="929" spans="23:37" x14ac:dyDescent="0.3">
      <c r="W929" s="1"/>
      <c r="X929" s="1"/>
      <c r="Y929" s="1"/>
      <c r="AA929" s="2"/>
      <c r="AF929" s="2"/>
      <c r="AK929" s="2"/>
    </row>
    <row r="930" spans="23:37" x14ac:dyDescent="0.3">
      <c r="W930" s="1"/>
      <c r="X930" s="1"/>
      <c r="Y930" s="1"/>
      <c r="AA930" s="2"/>
      <c r="AF930" s="2"/>
      <c r="AK930" s="2"/>
    </row>
    <row r="931" spans="23:37" x14ac:dyDescent="0.3">
      <c r="W931" s="1"/>
      <c r="X931" s="1"/>
      <c r="Y931" s="1"/>
      <c r="AA931" s="2"/>
      <c r="AF931" s="2"/>
      <c r="AK931" s="2"/>
    </row>
    <row r="932" spans="23:37" x14ac:dyDescent="0.3">
      <c r="W932" s="1"/>
      <c r="X932" s="1"/>
      <c r="Y932" s="1"/>
      <c r="AA932" s="2"/>
      <c r="AF932" s="2"/>
      <c r="AK932" s="2"/>
    </row>
    <row r="933" spans="23:37" x14ac:dyDescent="0.3">
      <c r="W933" s="1"/>
      <c r="X933" s="1"/>
      <c r="Y933" s="1"/>
      <c r="AA933" s="2"/>
      <c r="AF933" s="2"/>
      <c r="AK933" s="2"/>
    </row>
    <row r="934" spans="23:37" x14ac:dyDescent="0.3">
      <c r="W934" s="1"/>
      <c r="X934" s="1"/>
      <c r="Y934" s="1"/>
      <c r="AA934" s="2"/>
      <c r="AF934" s="2"/>
      <c r="AK934" s="2"/>
    </row>
    <row r="935" spans="23:37" x14ac:dyDescent="0.3">
      <c r="W935" s="1"/>
      <c r="X935" s="1"/>
      <c r="Y935" s="1"/>
      <c r="AA935" s="2"/>
      <c r="AF935" s="2"/>
      <c r="AK935" s="2"/>
    </row>
    <row r="936" spans="23:37" x14ac:dyDescent="0.3">
      <c r="W936" s="1"/>
      <c r="X936" s="1"/>
      <c r="Y936" s="1"/>
      <c r="AA936" s="2"/>
      <c r="AF936" s="2"/>
      <c r="AK936" s="2"/>
    </row>
    <row r="937" spans="23:37" x14ac:dyDescent="0.3">
      <c r="W937" s="1"/>
      <c r="X937" s="1"/>
      <c r="Y937" s="1"/>
      <c r="AA937" s="2"/>
      <c r="AF937" s="2"/>
      <c r="AK937" s="2"/>
    </row>
    <row r="938" spans="23:37" x14ac:dyDescent="0.3">
      <c r="W938" s="1"/>
      <c r="X938" s="1"/>
      <c r="Y938" s="1"/>
      <c r="AA938" s="2"/>
      <c r="AF938" s="2"/>
      <c r="AK938" s="2"/>
    </row>
    <row r="939" spans="23:37" x14ac:dyDescent="0.3">
      <c r="W939" s="1"/>
      <c r="X939" s="1"/>
      <c r="Y939" s="1"/>
      <c r="AA939" s="2"/>
      <c r="AF939" s="2"/>
      <c r="AK939" s="2"/>
    </row>
    <row r="940" spans="23:37" x14ac:dyDescent="0.3">
      <c r="W940" s="1"/>
      <c r="X940" s="1"/>
      <c r="Y940" s="1"/>
      <c r="AA940" s="2"/>
      <c r="AF940" s="2"/>
      <c r="AK940" s="2"/>
    </row>
    <row r="941" spans="23:37" x14ac:dyDescent="0.3">
      <c r="W941" s="1"/>
      <c r="X941" s="1"/>
      <c r="Y941" s="1"/>
      <c r="AA941" s="2"/>
      <c r="AF941" s="2"/>
      <c r="AK941" s="2"/>
    </row>
    <row r="942" spans="23:37" x14ac:dyDescent="0.3">
      <c r="W942" s="1"/>
      <c r="X942" s="1"/>
      <c r="Y942" s="1"/>
      <c r="AA942" s="2"/>
      <c r="AF942" s="2"/>
      <c r="AK942" s="2"/>
    </row>
    <row r="943" spans="23:37" x14ac:dyDescent="0.3">
      <c r="W943" s="1"/>
      <c r="X943" s="1"/>
      <c r="Y943" s="1"/>
      <c r="AA943" s="2"/>
      <c r="AF943" s="2"/>
      <c r="AK943" s="2"/>
    </row>
    <row r="944" spans="23:37" x14ac:dyDescent="0.3">
      <c r="W944" s="1"/>
      <c r="X944" s="1"/>
      <c r="Y944" s="1"/>
      <c r="AA944" s="2"/>
      <c r="AF944" s="2"/>
      <c r="AK944" s="2"/>
    </row>
    <row r="945" spans="23:37" x14ac:dyDescent="0.3">
      <c r="W945" s="1"/>
      <c r="X945" s="1"/>
      <c r="Y945" s="1"/>
      <c r="AA945" s="2"/>
      <c r="AF945" s="2"/>
      <c r="AK945" s="2"/>
    </row>
    <row r="946" spans="23:37" x14ac:dyDescent="0.3">
      <c r="W946" s="1"/>
      <c r="X946" s="1"/>
      <c r="Y946" s="1"/>
      <c r="AA946" s="2"/>
      <c r="AF946" s="2"/>
      <c r="AK946" s="2"/>
    </row>
    <row r="947" spans="23:37" x14ac:dyDescent="0.3">
      <c r="W947" s="1"/>
      <c r="X947" s="1"/>
      <c r="Y947" s="1"/>
      <c r="AA947" s="2"/>
      <c r="AF947" s="2"/>
      <c r="AK947" s="2"/>
    </row>
    <row r="948" spans="23:37" x14ac:dyDescent="0.3">
      <c r="W948" s="1"/>
      <c r="X948" s="1"/>
      <c r="Y948" s="1"/>
      <c r="AA948" s="2"/>
      <c r="AF948" s="2"/>
      <c r="AK948" s="2"/>
    </row>
    <row r="949" spans="23:37" x14ac:dyDescent="0.3">
      <c r="W949" s="1"/>
      <c r="X949" s="1"/>
      <c r="Y949" s="1"/>
      <c r="AA949" s="2"/>
      <c r="AF949" s="2"/>
      <c r="AK949" s="2"/>
    </row>
    <row r="950" spans="23:37" x14ac:dyDescent="0.3">
      <c r="W950" s="1"/>
      <c r="X950" s="1"/>
      <c r="Y950" s="1"/>
      <c r="AA950" s="2"/>
      <c r="AF950" s="2"/>
      <c r="AK950" s="2"/>
    </row>
    <row r="951" spans="23:37" x14ac:dyDescent="0.3">
      <c r="W951" s="1"/>
      <c r="X951" s="1"/>
      <c r="Y951" s="1"/>
      <c r="AA951" s="2"/>
      <c r="AF951" s="2"/>
      <c r="AK951" s="2"/>
    </row>
    <row r="952" spans="23:37" x14ac:dyDescent="0.3">
      <c r="W952" s="1"/>
      <c r="X952" s="1"/>
      <c r="Y952" s="1"/>
      <c r="AA952" s="2"/>
      <c r="AF952" s="2"/>
      <c r="AK952" s="2"/>
    </row>
    <row r="953" spans="23:37" x14ac:dyDescent="0.3">
      <c r="W953" s="1"/>
      <c r="X953" s="1"/>
      <c r="Y953" s="1"/>
      <c r="AA953" s="2"/>
      <c r="AF953" s="2"/>
      <c r="AK953" s="2"/>
    </row>
    <row r="954" spans="23:37" x14ac:dyDescent="0.3">
      <c r="W954" s="1"/>
      <c r="X954" s="1"/>
      <c r="Y954" s="1"/>
      <c r="AA954" s="2"/>
      <c r="AF954" s="2"/>
      <c r="AK954" s="2"/>
    </row>
    <row r="955" spans="23:37" x14ac:dyDescent="0.3">
      <c r="W955" s="1"/>
      <c r="X955" s="1"/>
      <c r="Y955" s="1"/>
      <c r="AA955" s="2"/>
      <c r="AF955" s="2"/>
      <c r="AK955" s="2"/>
    </row>
    <row r="956" spans="23:37" x14ac:dyDescent="0.3">
      <c r="W956" s="1"/>
      <c r="X956" s="1"/>
      <c r="Y956" s="1"/>
      <c r="AA956" s="2"/>
      <c r="AF956" s="2"/>
      <c r="AK956" s="2"/>
    </row>
    <row r="957" spans="23:37" x14ac:dyDescent="0.3">
      <c r="W957" s="1"/>
      <c r="X957" s="1"/>
      <c r="Y957" s="1"/>
      <c r="AA957" s="2"/>
      <c r="AF957" s="2"/>
      <c r="AK957" s="2"/>
    </row>
    <row r="958" spans="23:37" x14ac:dyDescent="0.3">
      <c r="W958" s="1"/>
      <c r="X958" s="1"/>
      <c r="Y958" s="1"/>
      <c r="AA958" s="2"/>
      <c r="AF958" s="2"/>
      <c r="AK958" s="2"/>
    </row>
    <row r="959" spans="23:37" x14ac:dyDescent="0.3">
      <c r="W959" s="1"/>
      <c r="X959" s="1"/>
      <c r="Y959" s="1"/>
      <c r="AA959" s="2"/>
      <c r="AF959" s="2"/>
      <c r="AK959" s="2"/>
    </row>
    <row r="960" spans="23:37" x14ac:dyDescent="0.3">
      <c r="W960" s="1"/>
      <c r="X960" s="1"/>
      <c r="Y960" s="1"/>
      <c r="AA960" s="2"/>
      <c r="AF960" s="2"/>
      <c r="AK960" s="2"/>
    </row>
    <row r="961" spans="23:37" x14ac:dyDescent="0.3">
      <c r="W961" s="1"/>
      <c r="X961" s="1"/>
      <c r="Y961" s="1"/>
      <c r="AA961" s="2"/>
      <c r="AF961" s="2"/>
      <c r="AK961" s="2"/>
    </row>
    <row r="962" spans="23:37" x14ac:dyDescent="0.3">
      <c r="W962" s="1"/>
      <c r="X962" s="1"/>
      <c r="Y962" s="1"/>
      <c r="AA962" s="2"/>
      <c r="AF962" s="2"/>
      <c r="AK962" s="2"/>
    </row>
    <row r="963" spans="23:37" x14ac:dyDescent="0.3">
      <c r="W963" s="1"/>
      <c r="X963" s="1"/>
      <c r="Y963" s="1"/>
      <c r="AA963" s="2"/>
      <c r="AF963" s="2"/>
      <c r="AK963" s="2"/>
    </row>
    <row r="964" spans="23:37" x14ac:dyDescent="0.3">
      <c r="W964" s="1"/>
      <c r="X964" s="1"/>
      <c r="Y964" s="1"/>
      <c r="AA964" s="2"/>
      <c r="AF964" s="2"/>
      <c r="AK964" s="2"/>
    </row>
    <row r="965" spans="23:37" x14ac:dyDescent="0.3">
      <c r="W965" s="1"/>
      <c r="X965" s="1"/>
      <c r="Y965" s="1"/>
      <c r="AA965" s="2"/>
      <c r="AF965" s="2"/>
      <c r="AK965" s="2"/>
    </row>
    <row r="966" spans="23:37" x14ac:dyDescent="0.3">
      <c r="W966" s="1"/>
      <c r="X966" s="1"/>
      <c r="Y966" s="1"/>
      <c r="AA966" s="2"/>
      <c r="AF966" s="2"/>
      <c r="AK966" s="2"/>
    </row>
    <row r="967" spans="23:37" x14ac:dyDescent="0.3">
      <c r="W967" s="1"/>
      <c r="X967" s="1"/>
      <c r="Y967" s="1"/>
      <c r="AA967" s="2"/>
      <c r="AF967" s="2"/>
      <c r="AK967" s="2"/>
    </row>
    <row r="968" spans="23:37" x14ac:dyDescent="0.3">
      <c r="W968" s="1"/>
      <c r="X968" s="1"/>
      <c r="Y968" s="1"/>
      <c r="AA968" s="2"/>
      <c r="AF968" s="2"/>
      <c r="AK968" s="2"/>
    </row>
    <row r="969" spans="23:37" x14ac:dyDescent="0.3">
      <c r="W969" s="1"/>
      <c r="X969" s="1"/>
      <c r="Y969" s="1"/>
      <c r="AA969" s="2"/>
      <c r="AF969" s="2"/>
      <c r="AK969" s="2"/>
    </row>
    <row r="970" spans="23:37" x14ac:dyDescent="0.3">
      <c r="W970" s="1"/>
      <c r="X970" s="1"/>
      <c r="Y970" s="1"/>
      <c r="AA970" s="2"/>
      <c r="AF970" s="2"/>
      <c r="AK970" s="2"/>
    </row>
    <row r="971" spans="23:37" x14ac:dyDescent="0.3">
      <c r="W971" s="1"/>
      <c r="X971" s="1"/>
      <c r="Y971" s="1"/>
      <c r="AA971" s="2"/>
      <c r="AF971" s="2"/>
      <c r="AK971" s="2"/>
    </row>
    <row r="972" spans="23:37" x14ac:dyDescent="0.3">
      <c r="W972" s="1"/>
      <c r="X972" s="1"/>
      <c r="Y972" s="1"/>
      <c r="AA972" s="2"/>
      <c r="AF972" s="2"/>
      <c r="AK972" s="2"/>
    </row>
    <row r="973" spans="23:37" x14ac:dyDescent="0.3">
      <c r="W973" s="1"/>
      <c r="X973" s="1"/>
      <c r="Y973" s="1"/>
      <c r="AA973" s="2"/>
      <c r="AF973" s="2"/>
      <c r="AK973" s="2"/>
    </row>
    <row r="974" spans="23:37" x14ac:dyDescent="0.3">
      <c r="W974" s="1"/>
      <c r="X974" s="1"/>
      <c r="Y974" s="1"/>
      <c r="AA974" s="2"/>
      <c r="AF974" s="2"/>
      <c r="AK974" s="2"/>
    </row>
    <row r="975" spans="23:37" x14ac:dyDescent="0.3">
      <c r="W975" s="1"/>
      <c r="X975" s="1"/>
      <c r="Y975" s="1"/>
      <c r="AA975" s="2"/>
      <c r="AF975" s="2"/>
      <c r="AK975" s="2"/>
    </row>
    <row r="976" spans="23:37" x14ac:dyDescent="0.3">
      <c r="W976" s="1"/>
      <c r="X976" s="1"/>
      <c r="Y976" s="1"/>
      <c r="AA976" s="2"/>
      <c r="AF976" s="2"/>
      <c r="AK976" s="2"/>
    </row>
    <row r="977" spans="23:37" x14ac:dyDescent="0.3">
      <c r="W977" s="1"/>
      <c r="X977" s="1"/>
      <c r="Y977" s="1"/>
      <c r="AA977" s="2"/>
      <c r="AF977" s="2"/>
      <c r="AK977" s="2"/>
    </row>
    <row r="978" spans="23:37" x14ac:dyDescent="0.3">
      <c r="W978" s="1"/>
      <c r="X978" s="1"/>
      <c r="Y978" s="1"/>
      <c r="AA978" s="2"/>
      <c r="AF978" s="2"/>
      <c r="AK978" s="2"/>
    </row>
    <row r="979" spans="23:37" x14ac:dyDescent="0.3">
      <c r="W979" s="1"/>
      <c r="X979" s="1"/>
      <c r="Y979" s="1"/>
      <c r="AA979" s="2"/>
      <c r="AF979" s="2"/>
      <c r="AK979" s="2"/>
    </row>
    <row r="980" spans="23:37" x14ac:dyDescent="0.3">
      <c r="W980" s="1"/>
      <c r="X980" s="1"/>
      <c r="Y980" s="1"/>
      <c r="AA980" s="2"/>
      <c r="AF980" s="2"/>
      <c r="AK980" s="2"/>
    </row>
    <row r="981" spans="23:37" x14ac:dyDescent="0.3">
      <c r="W981" s="1"/>
      <c r="X981" s="1"/>
      <c r="Y981" s="1"/>
      <c r="AA981" s="2"/>
      <c r="AF981" s="2"/>
      <c r="AK981" s="2"/>
    </row>
    <row r="982" spans="23:37" x14ac:dyDescent="0.3">
      <c r="W982" s="1"/>
      <c r="X982" s="1"/>
      <c r="Y982" s="1"/>
      <c r="AA982" s="2"/>
      <c r="AF982" s="2"/>
      <c r="AK982" s="2"/>
    </row>
    <row r="983" spans="23:37" x14ac:dyDescent="0.3">
      <c r="W983" s="1"/>
      <c r="X983" s="1"/>
      <c r="Y983" s="1"/>
      <c r="AA983" s="2"/>
      <c r="AF983" s="2"/>
      <c r="AK983" s="2"/>
    </row>
    <row r="984" spans="23:37" x14ac:dyDescent="0.3">
      <c r="W984" s="1"/>
      <c r="X984" s="1"/>
      <c r="Y984" s="1"/>
      <c r="AA984" s="2"/>
      <c r="AF984" s="2"/>
      <c r="AK984" s="2"/>
    </row>
    <row r="985" spans="23:37" x14ac:dyDescent="0.3">
      <c r="W985" s="1"/>
      <c r="X985" s="1"/>
      <c r="Y985" s="1"/>
      <c r="AA985" s="2"/>
      <c r="AF985" s="2"/>
      <c r="AK985" s="2"/>
    </row>
    <row r="986" spans="23:37" x14ac:dyDescent="0.3">
      <c r="W986" s="1"/>
      <c r="X986" s="1"/>
      <c r="Y986" s="1"/>
      <c r="AA986" s="2"/>
      <c r="AF986" s="2"/>
      <c r="AK986" s="2"/>
    </row>
    <row r="987" spans="23:37" x14ac:dyDescent="0.3">
      <c r="W987" s="1"/>
      <c r="X987" s="1"/>
      <c r="Y987" s="1"/>
      <c r="AA987" s="2"/>
      <c r="AF987" s="2"/>
      <c r="AK987" s="2"/>
    </row>
    <row r="988" spans="23:37" x14ac:dyDescent="0.3">
      <c r="W988" s="1"/>
      <c r="X988" s="1"/>
      <c r="Y988" s="1"/>
      <c r="AA988" s="2"/>
      <c r="AF988" s="2"/>
      <c r="AK988" s="2"/>
    </row>
    <row r="989" spans="23:37" x14ac:dyDescent="0.3">
      <c r="W989" s="1"/>
      <c r="X989" s="1"/>
      <c r="Y989" s="1"/>
      <c r="AA989" s="2"/>
      <c r="AF989" s="2"/>
      <c r="AK989" s="2"/>
    </row>
    <row r="990" spans="23:37" x14ac:dyDescent="0.3">
      <c r="W990" s="1"/>
      <c r="X990" s="1"/>
      <c r="Y990" s="1"/>
      <c r="AA990" s="2"/>
      <c r="AF990" s="2"/>
      <c r="AK990" s="2"/>
    </row>
    <row r="991" spans="23:37" x14ac:dyDescent="0.3">
      <c r="W991" s="1"/>
      <c r="X991" s="1"/>
      <c r="Y991" s="1"/>
      <c r="AA991" s="2"/>
      <c r="AF991" s="2"/>
      <c r="AK991" s="2"/>
    </row>
    <row r="992" spans="23:37" x14ac:dyDescent="0.3">
      <c r="W992" s="1"/>
      <c r="X992" s="1"/>
      <c r="Y992" s="1"/>
      <c r="AA992" s="2"/>
      <c r="AF992" s="2"/>
      <c r="AK992" s="2"/>
    </row>
    <row r="993" spans="23:37" x14ac:dyDescent="0.3">
      <c r="W993" s="1"/>
      <c r="X993" s="1"/>
      <c r="Y993" s="1"/>
      <c r="AA993" s="2"/>
      <c r="AF993" s="2"/>
      <c r="AK993" s="2"/>
    </row>
    <row r="994" spans="23:37" x14ac:dyDescent="0.3">
      <c r="W994" s="1"/>
      <c r="X994" s="1"/>
      <c r="Y994" s="1"/>
      <c r="AA994" s="2"/>
      <c r="AF994" s="2"/>
      <c r="AK994" s="2"/>
    </row>
    <row r="995" spans="23:37" x14ac:dyDescent="0.3">
      <c r="W995" s="1"/>
      <c r="X995" s="1"/>
      <c r="Y995" s="1"/>
      <c r="AA995" s="2"/>
      <c r="AF995" s="2"/>
      <c r="AK995" s="2"/>
    </row>
    <row r="996" spans="23:37" x14ac:dyDescent="0.3">
      <c r="W996" s="1"/>
      <c r="X996" s="1"/>
      <c r="Y996" s="1"/>
      <c r="AA996" s="2"/>
      <c r="AF996" s="2"/>
      <c r="AK996" s="2"/>
    </row>
    <row r="997" spans="23:37" x14ac:dyDescent="0.3">
      <c r="W997" s="1"/>
      <c r="X997" s="1"/>
      <c r="Y997" s="1"/>
      <c r="AA997" s="2"/>
      <c r="AF997" s="2"/>
      <c r="AK997" s="2"/>
    </row>
    <row r="998" spans="23:37" x14ac:dyDescent="0.3">
      <c r="W998" s="1"/>
      <c r="X998" s="1"/>
      <c r="Y998" s="1"/>
      <c r="AA998" s="2"/>
      <c r="AF998" s="2"/>
      <c r="AK998" s="2"/>
    </row>
    <row r="999" spans="23:37" x14ac:dyDescent="0.3">
      <c r="W999" s="1"/>
      <c r="X999" s="1"/>
      <c r="Y999" s="1"/>
      <c r="AA999" s="2"/>
      <c r="AF999" s="2"/>
      <c r="AK999" s="2"/>
    </row>
    <row r="1000" spans="23:37" x14ac:dyDescent="0.3">
      <c r="W1000" s="1"/>
      <c r="X1000" s="1"/>
      <c r="Y1000" s="1"/>
      <c r="AA1000" s="2"/>
      <c r="AF1000" s="2"/>
      <c r="AK1000" s="2"/>
    </row>
    <row r="1001" spans="23:37" x14ac:dyDescent="0.3">
      <c r="W1001" s="1"/>
      <c r="X1001" s="1"/>
      <c r="Y1001" s="1"/>
      <c r="AA1001" s="2"/>
      <c r="AF1001" s="2"/>
      <c r="AK1001" s="2"/>
    </row>
    <row r="1002" spans="23:37" x14ac:dyDescent="0.3">
      <c r="W1002" s="1"/>
      <c r="X1002" s="1"/>
      <c r="Y1002" s="1"/>
      <c r="AA1002" s="2"/>
      <c r="AF1002" s="2"/>
      <c r="AK1002" s="2"/>
    </row>
    <row r="1003" spans="23:37" x14ac:dyDescent="0.3">
      <c r="W1003" s="1"/>
      <c r="X1003" s="1"/>
      <c r="Y1003" s="1"/>
      <c r="AA1003" s="2"/>
      <c r="AF1003" s="2"/>
      <c r="AK1003" s="2"/>
    </row>
    <row r="1004" spans="23:37" x14ac:dyDescent="0.3">
      <c r="W1004" s="1"/>
      <c r="X1004" s="1"/>
      <c r="Y1004" s="1"/>
      <c r="AA1004" s="2"/>
      <c r="AF1004" s="2"/>
      <c r="AK1004" s="2"/>
    </row>
    <row r="1005" spans="23:37" x14ac:dyDescent="0.3">
      <c r="W1005" s="1"/>
      <c r="X1005" s="1"/>
      <c r="Y1005" s="1"/>
      <c r="AA1005" s="2"/>
      <c r="AF1005" s="2"/>
      <c r="AK1005" s="2"/>
    </row>
    <row r="1006" spans="23:37" x14ac:dyDescent="0.3">
      <c r="W1006" s="1"/>
      <c r="X1006" s="1"/>
      <c r="Y1006" s="1"/>
      <c r="AA1006" s="2"/>
      <c r="AF1006" s="2"/>
      <c r="AK1006" s="2"/>
    </row>
    <row r="1007" spans="23:37" x14ac:dyDescent="0.3">
      <c r="W1007" s="1"/>
      <c r="X1007" s="1"/>
      <c r="Y1007" s="1"/>
      <c r="AA1007" s="2"/>
      <c r="AF1007" s="2"/>
      <c r="AK1007" s="2"/>
    </row>
    <row r="1008" spans="23:37" x14ac:dyDescent="0.3">
      <c r="W1008" s="1"/>
      <c r="X1008" s="1"/>
      <c r="Y1008" s="1"/>
      <c r="AA1008" s="2"/>
      <c r="AF1008" s="2"/>
      <c r="AK1008" s="2"/>
    </row>
    <row r="1009" spans="23:37" x14ac:dyDescent="0.3">
      <c r="W1009" s="1"/>
      <c r="X1009" s="1"/>
      <c r="Y1009" s="1"/>
      <c r="AA1009" s="2"/>
      <c r="AF1009" s="2"/>
      <c r="AK1009" s="2"/>
    </row>
    <row r="1010" spans="23:37" x14ac:dyDescent="0.3">
      <c r="W1010" s="1"/>
      <c r="X1010" s="1"/>
      <c r="Y1010" s="1"/>
      <c r="AA1010" s="2"/>
      <c r="AF1010" s="2"/>
      <c r="AK1010" s="2"/>
    </row>
    <row r="1011" spans="23:37" x14ac:dyDescent="0.3">
      <c r="W1011" s="1"/>
      <c r="X1011" s="1"/>
      <c r="Y1011" s="1"/>
      <c r="AA1011" s="2"/>
      <c r="AF1011" s="2"/>
      <c r="AK1011" s="2"/>
    </row>
    <row r="1012" spans="23:37" x14ac:dyDescent="0.3">
      <c r="W1012" s="1"/>
      <c r="X1012" s="1"/>
      <c r="Y1012" s="1"/>
      <c r="AA1012" s="2"/>
      <c r="AF1012" s="2"/>
      <c r="AK1012" s="2"/>
    </row>
    <row r="1013" spans="23:37" x14ac:dyDescent="0.3">
      <c r="W1013" s="1"/>
      <c r="X1013" s="1"/>
      <c r="Y1013" s="1"/>
      <c r="AA1013" s="2"/>
      <c r="AF1013" s="2"/>
      <c r="AK1013" s="2"/>
    </row>
    <row r="1014" spans="23:37" x14ac:dyDescent="0.3">
      <c r="W1014" s="1"/>
      <c r="X1014" s="1"/>
      <c r="Y1014" s="1"/>
      <c r="AA1014" s="2"/>
      <c r="AF1014" s="2"/>
      <c r="AK1014" s="2"/>
    </row>
    <row r="1015" spans="23:37" x14ac:dyDescent="0.3">
      <c r="W1015" s="1"/>
      <c r="X1015" s="1"/>
      <c r="Y1015" s="1"/>
      <c r="AA1015" s="2"/>
      <c r="AF1015" s="2"/>
      <c r="AK1015" s="2"/>
    </row>
    <row r="1016" spans="23:37" x14ac:dyDescent="0.3">
      <c r="W1016" s="1"/>
      <c r="X1016" s="1"/>
      <c r="Y1016" s="1"/>
      <c r="AA1016" s="2"/>
      <c r="AF1016" s="2"/>
      <c r="AK1016" s="2"/>
    </row>
    <row r="1017" spans="23:37" x14ac:dyDescent="0.3">
      <c r="W1017" s="1"/>
      <c r="X1017" s="1"/>
      <c r="Y1017" s="1"/>
      <c r="AA1017" s="2"/>
      <c r="AF1017" s="2"/>
      <c r="AK1017" s="2"/>
    </row>
    <row r="1018" spans="23:37" x14ac:dyDescent="0.3">
      <c r="W1018" s="1"/>
      <c r="X1018" s="1"/>
      <c r="Y1018" s="1"/>
      <c r="AA1018" s="2"/>
      <c r="AF1018" s="2"/>
      <c r="AK1018" s="2"/>
    </row>
    <row r="1019" spans="23:37" x14ac:dyDescent="0.3">
      <c r="W1019" s="1"/>
      <c r="X1019" s="1"/>
      <c r="Y1019" s="1"/>
      <c r="AA1019" s="2"/>
      <c r="AF1019" s="2"/>
      <c r="AK1019" s="2"/>
    </row>
    <row r="1020" spans="23:37" x14ac:dyDescent="0.3">
      <c r="W1020" s="1"/>
      <c r="X1020" s="1"/>
      <c r="Y1020" s="1"/>
      <c r="AA1020" s="2"/>
      <c r="AF1020" s="2"/>
      <c r="AK1020" s="2"/>
    </row>
    <row r="1021" spans="23:37" x14ac:dyDescent="0.3">
      <c r="W1021" s="1"/>
      <c r="X1021" s="1"/>
      <c r="Y1021" s="1"/>
      <c r="AA1021" s="2"/>
      <c r="AF1021" s="2"/>
      <c r="AK1021" s="2"/>
    </row>
    <row r="1022" spans="23:37" x14ac:dyDescent="0.3">
      <c r="W1022" s="1"/>
      <c r="X1022" s="1"/>
      <c r="Y1022" s="1"/>
      <c r="AA1022" s="2"/>
      <c r="AF1022" s="2"/>
      <c r="AK1022" s="2"/>
    </row>
    <row r="1023" spans="23:37" x14ac:dyDescent="0.3">
      <c r="W1023" s="1"/>
      <c r="X1023" s="1"/>
      <c r="Y1023" s="1"/>
      <c r="AA1023" s="2"/>
      <c r="AF1023" s="2"/>
      <c r="AK1023" s="2"/>
    </row>
    <row r="1024" spans="23:37" x14ac:dyDescent="0.3">
      <c r="W1024" s="1"/>
      <c r="X1024" s="1"/>
      <c r="Y1024" s="1"/>
      <c r="AA1024" s="2"/>
      <c r="AF1024" s="2"/>
      <c r="AK1024" s="2"/>
    </row>
    <row r="1025" spans="23:37" x14ac:dyDescent="0.3">
      <c r="W1025" s="1"/>
      <c r="X1025" s="1"/>
      <c r="Y1025" s="1"/>
      <c r="AA1025" s="2"/>
      <c r="AF1025" s="2"/>
      <c r="AK1025" s="2"/>
    </row>
    <row r="1026" spans="23:37" x14ac:dyDescent="0.3">
      <c r="W1026" s="1"/>
      <c r="X1026" s="1"/>
      <c r="Y1026" s="1"/>
      <c r="AA1026" s="2"/>
      <c r="AF1026" s="2"/>
      <c r="AK1026" s="2"/>
    </row>
    <row r="1027" spans="23:37" x14ac:dyDescent="0.3">
      <c r="W1027" s="1"/>
      <c r="X1027" s="1"/>
      <c r="Y1027" s="1"/>
      <c r="AA1027" s="2"/>
      <c r="AF1027" s="2"/>
      <c r="AK1027" s="2"/>
    </row>
    <row r="1028" spans="23:37" x14ac:dyDescent="0.3">
      <c r="W1028" s="1"/>
      <c r="X1028" s="1"/>
      <c r="Y1028" s="1"/>
      <c r="AA1028" s="2"/>
      <c r="AF1028" s="2"/>
      <c r="AK1028" s="2"/>
    </row>
    <row r="1029" spans="23:37" x14ac:dyDescent="0.3">
      <c r="W1029" s="1"/>
      <c r="X1029" s="1"/>
      <c r="Y1029" s="1"/>
      <c r="AA1029" s="2"/>
      <c r="AF1029" s="2"/>
      <c r="AK1029" s="2"/>
    </row>
    <row r="1030" spans="23:37" x14ac:dyDescent="0.3">
      <c r="W1030" s="1"/>
      <c r="X1030" s="1"/>
      <c r="Y1030" s="1"/>
      <c r="AA1030" s="2"/>
      <c r="AF1030" s="2"/>
      <c r="AK1030" s="2"/>
    </row>
    <row r="1031" spans="23:37" x14ac:dyDescent="0.3">
      <c r="W1031" s="1"/>
      <c r="X1031" s="1"/>
      <c r="Y1031" s="1"/>
      <c r="AA1031" s="2"/>
      <c r="AF1031" s="2"/>
      <c r="AK1031" s="2"/>
    </row>
    <row r="1032" spans="23:37" x14ac:dyDescent="0.3">
      <c r="W1032" s="1"/>
      <c r="X1032" s="1"/>
      <c r="Y1032" s="1"/>
      <c r="AA1032" s="2"/>
      <c r="AF1032" s="2"/>
      <c r="AK1032" s="2"/>
    </row>
    <row r="1033" spans="23:37" x14ac:dyDescent="0.3">
      <c r="W1033" s="1"/>
      <c r="X1033" s="1"/>
      <c r="Y1033" s="1"/>
      <c r="AA1033" s="2"/>
      <c r="AF1033" s="2"/>
      <c r="AK1033" s="2"/>
    </row>
    <row r="1034" spans="23:37" x14ac:dyDescent="0.3">
      <c r="W1034" s="1"/>
      <c r="X1034" s="1"/>
      <c r="Y1034" s="1"/>
      <c r="AA1034" s="2"/>
      <c r="AF1034" s="2"/>
      <c r="AK1034" s="2"/>
    </row>
    <row r="1035" spans="23:37" x14ac:dyDescent="0.3">
      <c r="W1035" s="1"/>
      <c r="X1035" s="1"/>
      <c r="Y1035" s="1"/>
      <c r="AA1035" s="2"/>
      <c r="AF1035" s="2"/>
      <c r="AK1035" s="2"/>
    </row>
    <row r="1036" spans="23:37" x14ac:dyDescent="0.3">
      <c r="W1036" s="1"/>
      <c r="X1036" s="1"/>
      <c r="Y1036" s="1"/>
      <c r="AA1036" s="2"/>
      <c r="AF1036" s="2"/>
      <c r="AK1036" s="2"/>
    </row>
    <row r="1037" spans="23:37" x14ac:dyDescent="0.3">
      <c r="W1037" s="1"/>
      <c r="X1037" s="1"/>
      <c r="Y1037" s="1"/>
      <c r="AA1037" s="2"/>
      <c r="AF1037" s="2"/>
      <c r="AK1037" s="2"/>
    </row>
    <row r="1038" spans="23:37" x14ac:dyDescent="0.3">
      <c r="W1038" s="1"/>
      <c r="X1038" s="1"/>
      <c r="Y1038" s="1"/>
      <c r="AA1038" s="2"/>
      <c r="AF1038" s="2"/>
      <c r="AK1038" s="2"/>
    </row>
    <row r="1039" spans="23:37" x14ac:dyDescent="0.3">
      <c r="W1039" s="1"/>
      <c r="X1039" s="1"/>
      <c r="Y1039" s="1"/>
      <c r="AA1039" s="2"/>
      <c r="AF1039" s="2"/>
      <c r="AK1039" s="2"/>
    </row>
    <row r="1040" spans="23:37" x14ac:dyDescent="0.3">
      <c r="W1040" s="1"/>
      <c r="X1040" s="1"/>
      <c r="Y1040" s="1"/>
      <c r="AA1040" s="2"/>
      <c r="AF1040" s="2"/>
      <c r="AK1040" s="2"/>
    </row>
    <row r="1041" spans="23:37" x14ac:dyDescent="0.3">
      <c r="W1041" s="1"/>
      <c r="X1041" s="1"/>
      <c r="Y1041" s="1"/>
      <c r="AA1041" s="2"/>
      <c r="AF1041" s="2"/>
      <c r="AK1041" s="2"/>
    </row>
    <row r="1042" spans="23:37" x14ac:dyDescent="0.3">
      <c r="W1042" s="1"/>
      <c r="X1042" s="1"/>
      <c r="Y1042" s="1"/>
      <c r="AA1042" s="2"/>
      <c r="AF1042" s="2"/>
      <c r="AK1042" s="2"/>
    </row>
    <row r="1043" spans="23:37" x14ac:dyDescent="0.3">
      <c r="W1043" s="1"/>
      <c r="X1043" s="1"/>
      <c r="Y1043" s="1"/>
      <c r="AA1043" s="2"/>
      <c r="AF1043" s="2"/>
      <c r="AK1043" s="2"/>
    </row>
    <row r="1044" spans="23:37" x14ac:dyDescent="0.3">
      <c r="W1044" s="1"/>
      <c r="X1044" s="1"/>
      <c r="Y1044" s="1"/>
      <c r="AA1044" s="2"/>
      <c r="AF1044" s="2"/>
      <c r="AK1044" s="2"/>
    </row>
    <row r="1045" spans="23:37" x14ac:dyDescent="0.3">
      <c r="W1045" s="1"/>
      <c r="X1045" s="1"/>
      <c r="Y1045" s="1"/>
      <c r="AA1045" s="2"/>
      <c r="AF1045" s="2"/>
      <c r="AK1045" s="2"/>
    </row>
    <row r="1046" spans="23:37" x14ac:dyDescent="0.3">
      <c r="W1046" s="1"/>
      <c r="X1046" s="1"/>
      <c r="Y1046" s="1"/>
      <c r="AA1046" s="2"/>
      <c r="AF1046" s="2"/>
      <c r="AK1046" s="2"/>
    </row>
    <row r="1047" spans="23:37" x14ac:dyDescent="0.3">
      <c r="W1047" s="1"/>
      <c r="X1047" s="1"/>
      <c r="Y1047" s="1"/>
      <c r="AA1047" s="2"/>
      <c r="AF1047" s="2"/>
      <c r="AK1047" s="2"/>
    </row>
    <row r="1048" spans="23:37" x14ac:dyDescent="0.3">
      <c r="W1048" s="1"/>
      <c r="X1048" s="1"/>
      <c r="Y1048" s="1"/>
      <c r="AA1048" s="2"/>
      <c r="AF1048" s="2"/>
      <c r="AK1048" s="2"/>
    </row>
    <row r="1049" spans="23:37" x14ac:dyDescent="0.3">
      <c r="W1049" s="1"/>
      <c r="X1049" s="1"/>
      <c r="Y1049" s="1"/>
      <c r="AA1049" s="2"/>
      <c r="AF1049" s="2"/>
      <c r="AK1049" s="2"/>
    </row>
    <row r="1050" spans="23:37" x14ac:dyDescent="0.3">
      <c r="W1050" s="1"/>
      <c r="X1050" s="1"/>
      <c r="Y1050" s="1"/>
      <c r="AA1050" s="2"/>
      <c r="AF1050" s="2"/>
      <c r="AK1050" s="2"/>
    </row>
    <row r="1051" spans="23:37" x14ac:dyDescent="0.3">
      <c r="W1051" s="1"/>
      <c r="X1051" s="1"/>
      <c r="Y1051" s="1"/>
      <c r="AA1051" s="2"/>
      <c r="AF1051" s="2"/>
      <c r="AK1051" s="2"/>
    </row>
    <row r="1052" spans="23:37" x14ac:dyDescent="0.3">
      <c r="W1052" s="1"/>
      <c r="X1052" s="1"/>
      <c r="Y1052" s="1"/>
      <c r="AA1052" s="2"/>
      <c r="AF1052" s="2"/>
      <c r="AK1052" s="2"/>
    </row>
    <row r="1053" spans="23:37" x14ac:dyDescent="0.3">
      <c r="W1053" s="1"/>
      <c r="X1053" s="1"/>
      <c r="Y1053" s="1"/>
      <c r="AA1053" s="2"/>
      <c r="AF1053" s="2"/>
      <c r="AK1053" s="2"/>
    </row>
    <row r="1054" spans="23:37" x14ac:dyDescent="0.3">
      <c r="W1054" s="1"/>
      <c r="X1054" s="1"/>
      <c r="Y1054" s="1"/>
      <c r="AA1054" s="2"/>
      <c r="AF1054" s="2"/>
      <c r="AK1054" s="2"/>
    </row>
    <row r="1055" spans="23:37" x14ac:dyDescent="0.3">
      <c r="W1055" s="1"/>
      <c r="X1055" s="1"/>
      <c r="Y1055" s="1"/>
      <c r="AA1055" s="2"/>
      <c r="AF1055" s="2"/>
      <c r="AK1055" s="2"/>
    </row>
    <row r="1056" spans="23:37" x14ac:dyDescent="0.3">
      <c r="W1056" s="1"/>
      <c r="X1056" s="1"/>
      <c r="Y1056" s="1"/>
      <c r="AA1056" s="2"/>
      <c r="AF1056" s="2"/>
      <c r="AK1056" s="2"/>
    </row>
    <row r="1057" spans="23:37" x14ac:dyDescent="0.3">
      <c r="W1057" s="1"/>
      <c r="X1057" s="1"/>
      <c r="Y1057" s="1"/>
      <c r="AA1057" s="2"/>
      <c r="AF1057" s="2"/>
      <c r="AK1057" s="2"/>
    </row>
    <row r="1058" spans="23:37" x14ac:dyDescent="0.3">
      <c r="W1058" s="1"/>
      <c r="X1058" s="1"/>
      <c r="Y1058" s="1"/>
      <c r="AA1058" s="2"/>
      <c r="AF1058" s="2"/>
      <c r="AK1058" s="2"/>
    </row>
    <row r="1059" spans="23:37" x14ac:dyDescent="0.3">
      <c r="W1059" s="1"/>
      <c r="X1059" s="1"/>
      <c r="Y1059" s="1"/>
      <c r="AA1059" s="2"/>
      <c r="AF1059" s="2"/>
      <c r="AK1059" s="2"/>
    </row>
    <row r="1060" spans="23:37" x14ac:dyDescent="0.3">
      <c r="W1060" s="1"/>
      <c r="X1060" s="1"/>
      <c r="Y1060" s="1"/>
      <c r="AA1060" s="2"/>
      <c r="AF1060" s="2"/>
      <c r="AK1060" s="2"/>
    </row>
    <row r="1061" spans="23:37" x14ac:dyDescent="0.3">
      <c r="W1061" s="1"/>
      <c r="X1061" s="1"/>
      <c r="Y1061" s="1"/>
      <c r="AA1061" s="2"/>
      <c r="AF1061" s="2"/>
      <c r="AK1061" s="2"/>
    </row>
    <row r="1062" spans="23:37" x14ac:dyDescent="0.3">
      <c r="W1062" s="1"/>
      <c r="X1062" s="1"/>
      <c r="Y1062" s="1"/>
      <c r="AA1062" s="2"/>
      <c r="AF1062" s="2"/>
      <c r="AK1062" s="2"/>
    </row>
    <row r="1063" spans="23:37" x14ac:dyDescent="0.3">
      <c r="W1063" s="1"/>
      <c r="X1063" s="1"/>
      <c r="Y1063" s="1"/>
      <c r="AA1063" s="2"/>
      <c r="AF1063" s="2"/>
      <c r="AK1063" s="2"/>
    </row>
    <row r="1064" spans="23:37" x14ac:dyDescent="0.3">
      <c r="W1064" s="1"/>
      <c r="X1064" s="1"/>
      <c r="Y1064" s="1"/>
      <c r="AA1064" s="2"/>
      <c r="AF1064" s="2"/>
      <c r="AK1064" s="2"/>
    </row>
    <row r="1065" spans="23:37" x14ac:dyDescent="0.3">
      <c r="W1065" s="1"/>
      <c r="X1065" s="1"/>
      <c r="Y1065" s="1"/>
      <c r="AA1065" s="2"/>
      <c r="AF1065" s="2"/>
      <c r="AK1065" s="2"/>
    </row>
    <row r="1066" spans="23:37" x14ac:dyDescent="0.3">
      <c r="W1066" s="1"/>
      <c r="X1066" s="1"/>
      <c r="Y1066" s="1"/>
      <c r="AA1066" s="2"/>
      <c r="AF1066" s="2"/>
      <c r="AK1066" s="2"/>
    </row>
    <row r="1067" spans="23:37" x14ac:dyDescent="0.3">
      <c r="W1067" s="1"/>
      <c r="X1067" s="1"/>
      <c r="Y1067" s="1"/>
      <c r="AA1067" s="2"/>
      <c r="AF1067" s="2"/>
      <c r="AK1067" s="2"/>
    </row>
    <row r="1068" spans="23:37" x14ac:dyDescent="0.3">
      <c r="W1068" s="1"/>
      <c r="X1068" s="1"/>
      <c r="Y1068" s="1"/>
      <c r="AA1068" s="2"/>
      <c r="AF1068" s="2"/>
      <c r="AK1068" s="2"/>
    </row>
    <row r="1069" spans="23:37" x14ac:dyDescent="0.3">
      <c r="W1069" s="1"/>
      <c r="X1069" s="1"/>
      <c r="Y1069" s="1"/>
      <c r="AA1069" s="2"/>
      <c r="AF1069" s="2"/>
      <c r="AK1069" s="2"/>
    </row>
    <row r="1070" spans="23:37" x14ac:dyDescent="0.3">
      <c r="W1070" s="1"/>
      <c r="X1070" s="1"/>
      <c r="Y1070" s="1"/>
      <c r="AA1070" s="2"/>
      <c r="AF1070" s="2"/>
      <c r="AK1070" s="2"/>
    </row>
    <row r="1071" spans="23:37" x14ac:dyDescent="0.3">
      <c r="W1071" s="1"/>
      <c r="X1071" s="1"/>
      <c r="Y1071" s="1"/>
      <c r="AA1071" s="2"/>
      <c r="AF1071" s="2"/>
      <c r="AK1071" s="2"/>
    </row>
    <row r="1072" spans="23:37" x14ac:dyDescent="0.3">
      <c r="W1072" s="1"/>
      <c r="X1072" s="1"/>
      <c r="Y1072" s="1"/>
      <c r="AA1072" s="2"/>
      <c r="AF1072" s="2"/>
      <c r="AK1072" s="2"/>
    </row>
    <row r="1073" spans="23:37" x14ac:dyDescent="0.3">
      <c r="W1073" s="1"/>
      <c r="X1073" s="1"/>
      <c r="Y1073" s="1"/>
      <c r="AA1073" s="2"/>
      <c r="AF1073" s="2"/>
      <c r="AK1073" s="2"/>
    </row>
    <row r="1074" spans="23:37" x14ac:dyDescent="0.3">
      <c r="W1074" s="1"/>
      <c r="X1074" s="1"/>
      <c r="Y1074" s="1"/>
      <c r="AA1074" s="2"/>
      <c r="AF1074" s="2"/>
      <c r="AK1074" s="2"/>
    </row>
    <row r="1075" spans="23:37" x14ac:dyDescent="0.3">
      <c r="W1075" s="1"/>
      <c r="X1075" s="1"/>
      <c r="Y1075" s="1"/>
      <c r="AA1075" s="2"/>
      <c r="AF1075" s="2"/>
      <c r="AK1075" s="2"/>
    </row>
    <row r="1076" spans="23:37" x14ac:dyDescent="0.3">
      <c r="W1076" s="1"/>
      <c r="X1076" s="1"/>
      <c r="Y1076" s="1"/>
      <c r="AA1076" s="2"/>
      <c r="AF1076" s="2"/>
      <c r="AK1076" s="2"/>
    </row>
    <row r="1077" spans="23:37" x14ac:dyDescent="0.3">
      <c r="W1077" s="1"/>
      <c r="X1077" s="1"/>
      <c r="Y1077" s="1"/>
      <c r="AA1077" s="2"/>
      <c r="AF1077" s="2"/>
      <c r="AK1077" s="2"/>
    </row>
    <row r="1078" spans="23:37" x14ac:dyDescent="0.3">
      <c r="W1078" s="1"/>
      <c r="X1078" s="1"/>
      <c r="Y1078" s="1"/>
      <c r="AA1078" s="2"/>
      <c r="AF1078" s="2"/>
      <c r="AK1078" s="2"/>
    </row>
    <row r="1079" spans="23:37" x14ac:dyDescent="0.3">
      <c r="W1079" s="1"/>
      <c r="X1079" s="1"/>
      <c r="Y1079" s="1"/>
      <c r="AA1079" s="2"/>
      <c r="AF1079" s="2"/>
      <c r="AK1079" s="2"/>
    </row>
    <row r="1080" spans="23:37" x14ac:dyDescent="0.3">
      <c r="W1080" s="1"/>
      <c r="X1080" s="1"/>
      <c r="Y1080" s="1"/>
      <c r="AA1080" s="2"/>
      <c r="AF1080" s="2"/>
      <c r="AK1080" s="2"/>
    </row>
    <row r="1081" spans="23:37" x14ac:dyDescent="0.3">
      <c r="W1081" s="1"/>
      <c r="X1081" s="1"/>
      <c r="Y1081" s="1"/>
      <c r="AA1081" s="2"/>
      <c r="AF1081" s="2"/>
      <c r="AK1081" s="2"/>
    </row>
    <row r="1082" spans="23:37" x14ac:dyDescent="0.3">
      <c r="W1082" s="1"/>
      <c r="X1082" s="1"/>
      <c r="Y1082" s="1"/>
      <c r="AA1082" s="2"/>
      <c r="AF1082" s="2"/>
      <c r="AK1082" s="2"/>
    </row>
    <row r="1083" spans="23:37" x14ac:dyDescent="0.3">
      <c r="W1083" s="1"/>
      <c r="X1083" s="1"/>
      <c r="Y1083" s="1"/>
      <c r="AA1083" s="2"/>
      <c r="AF1083" s="2"/>
      <c r="AK1083" s="2"/>
    </row>
    <row r="1084" spans="23:37" x14ac:dyDescent="0.3">
      <c r="W1084" s="1"/>
      <c r="X1084" s="1"/>
      <c r="Y1084" s="1"/>
      <c r="AA1084" s="2"/>
      <c r="AF1084" s="2"/>
      <c r="AK1084" s="2"/>
    </row>
    <row r="1085" spans="23:37" x14ac:dyDescent="0.3">
      <c r="W1085" s="1"/>
      <c r="X1085" s="1"/>
      <c r="Y1085" s="1"/>
      <c r="AA1085" s="2"/>
      <c r="AF1085" s="2"/>
      <c r="AK1085" s="2"/>
    </row>
    <row r="1086" spans="23:37" x14ac:dyDescent="0.3">
      <c r="W1086" s="1"/>
      <c r="X1086" s="1"/>
      <c r="Y1086" s="1"/>
      <c r="AA1086" s="2"/>
      <c r="AF1086" s="2"/>
      <c r="AK1086" s="2"/>
    </row>
    <row r="1087" spans="23:37" x14ac:dyDescent="0.3">
      <c r="W1087" s="1"/>
      <c r="X1087" s="1"/>
      <c r="Y1087" s="1"/>
      <c r="AA1087" s="2"/>
      <c r="AF1087" s="2"/>
      <c r="AK1087" s="2"/>
    </row>
    <row r="1088" spans="23:37" x14ac:dyDescent="0.3">
      <c r="W1088" s="1"/>
      <c r="X1088" s="1"/>
      <c r="Y1088" s="1"/>
      <c r="AA1088" s="2"/>
      <c r="AF1088" s="2"/>
      <c r="AK1088" s="2"/>
    </row>
    <row r="1089" spans="23:37" x14ac:dyDescent="0.3">
      <c r="W1089" s="1"/>
      <c r="X1089" s="1"/>
      <c r="Y1089" s="1"/>
      <c r="AA1089" s="2"/>
      <c r="AF1089" s="2"/>
      <c r="AK1089" s="2"/>
    </row>
    <row r="1090" spans="23:37" x14ac:dyDescent="0.3">
      <c r="W1090" s="1"/>
      <c r="X1090" s="1"/>
      <c r="Y1090" s="1"/>
      <c r="AA1090" s="2"/>
      <c r="AF1090" s="2"/>
      <c r="AK1090" s="2"/>
    </row>
    <row r="1091" spans="23:37" x14ac:dyDescent="0.3">
      <c r="W1091" s="1"/>
      <c r="X1091" s="1"/>
      <c r="Y1091" s="1"/>
      <c r="AA1091" s="2"/>
      <c r="AF1091" s="2"/>
      <c r="AK1091" s="2"/>
    </row>
    <row r="1092" spans="23:37" x14ac:dyDescent="0.3">
      <c r="W1092" s="1"/>
      <c r="X1092" s="1"/>
      <c r="Y1092" s="1"/>
      <c r="AA1092" s="2"/>
      <c r="AF1092" s="2"/>
      <c r="AK1092" s="2"/>
    </row>
    <row r="1093" spans="23:37" x14ac:dyDescent="0.3">
      <c r="W1093" s="1"/>
      <c r="X1093" s="1"/>
      <c r="Y1093" s="1"/>
      <c r="AA1093" s="2"/>
      <c r="AF1093" s="2"/>
      <c r="AK1093" s="2"/>
    </row>
    <row r="1094" spans="23:37" x14ac:dyDescent="0.3">
      <c r="W1094" s="1"/>
      <c r="X1094" s="1"/>
      <c r="Y1094" s="1"/>
      <c r="AA1094" s="2"/>
      <c r="AF1094" s="2"/>
      <c r="AK1094" s="2"/>
    </row>
    <row r="1095" spans="23:37" x14ac:dyDescent="0.3">
      <c r="W1095" s="1"/>
      <c r="X1095" s="1"/>
      <c r="Y1095" s="1"/>
      <c r="AA1095" s="2"/>
      <c r="AF1095" s="2"/>
      <c r="AK1095" s="2"/>
    </row>
    <row r="1096" spans="23:37" x14ac:dyDescent="0.3">
      <c r="W1096" s="1"/>
      <c r="X1096" s="1"/>
      <c r="Y1096" s="1"/>
      <c r="AA1096" s="2"/>
      <c r="AF1096" s="2"/>
      <c r="AK1096" s="2"/>
    </row>
    <row r="1097" spans="23:37" x14ac:dyDescent="0.3">
      <c r="W1097" s="1"/>
      <c r="X1097" s="1"/>
      <c r="Y1097" s="1"/>
      <c r="AA1097" s="2"/>
      <c r="AF1097" s="2"/>
      <c r="AK1097" s="2"/>
    </row>
    <row r="1098" spans="23:37" x14ac:dyDescent="0.3">
      <c r="W1098" s="1"/>
      <c r="X1098" s="1"/>
      <c r="Y1098" s="1"/>
      <c r="AA1098" s="2"/>
      <c r="AF1098" s="2"/>
      <c r="AK1098" s="2"/>
    </row>
    <row r="1099" spans="23:37" x14ac:dyDescent="0.3">
      <c r="W1099" s="1"/>
      <c r="X1099" s="1"/>
      <c r="Y1099" s="1"/>
      <c r="AA1099" s="2"/>
      <c r="AF1099" s="2"/>
      <c r="AK1099" s="2"/>
    </row>
    <row r="1100" spans="23:37" x14ac:dyDescent="0.3">
      <c r="W1100" s="1"/>
      <c r="X1100" s="1"/>
      <c r="Y1100" s="1"/>
      <c r="AA1100" s="2"/>
      <c r="AF1100" s="2"/>
      <c r="AK1100" s="2"/>
    </row>
    <row r="1101" spans="23:37" x14ac:dyDescent="0.3">
      <c r="W1101" s="1"/>
      <c r="X1101" s="1"/>
      <c r="Y1101" s="1"/>
      <c r="AA1101" s="2"/>
      <c r="AF1101" s="2"/>
      <c r="AK1101" s="2"/>
    </row>
    <row r="1102" spans="23:37" x14ac:dyDescent="0.3">
      <c r="W1102" s="1"/>
      <c r="X1102" s="1"/>
      <c r="Y1102" s="1"/>
      <c r="AA1102" s="2"/>
      <c r="AF1102" s="2"/>
      <c r="AK1102" s="2"/>
    </row>
    <row r="1103" spans="23:37" x14ac:dyDescent="0.3">
      <c r="W1103" s="1"/>
      <c r="X1103" s="1"/>
      <c r="Y1103" s="1"/>
      <c r="AA1103" s="2"/>
      <c r="AF1103" s="2"/>
      <c r="AK1103" s="2"/>
    </row>
    <row r="1104" spans="23:37" x14ac:dyDescent="0.3">
      <c r="W1104" s="1"/>
      <c r="X1104" s="1"/>
      <c r="Y1104" s="1"/>
      <c r="AA1104" s="2"/>
      <c r="AF1104" s="2"/>
      <c r="AK1104" s="2"/>
    </row>
    <row r="1105" spans="23:37" x14ac:dyDescent="0.3">
      <c r="W1105" s="1"/>
      <c r="X1105" s="1"/>
      <c r="Y1105" s="1"/>
      <c r="AA1105" s="2"/>
      <c r="AF1105" s="2"/>
      <c r="AK1105" s="2"/>
    </row>
    <row r="1106" spans="23:37" x14ac:dyDescent="0.3">
      <c r="W1106" s="1"/>
      <c r="X1106" s="1"/>
      <c r="Y1106" s="1"/>
      <c r="AA1106" s="2"/>
      <c r="AF1106" s="2"/>
      <c r="AK1106" s="2"/>
    </row>
    <row r="1107" spans="23:37" x14ac:dyDescent="0.3">
      <c r="W1107" s="1"/>
      <c r="X1107" s="1"/>
      <c r="Y1107" s="1"/>
      <c r="AA1107" s="2"/>
      <c r="AF1107" s="2"/>
      <c r="AK1107" s="2"/>
    </row>
    <row r="1108" spans="23:37" x14ac:dyDescent="0.3">
      <c r="W1108" s="1"/>
      <c r="X1108" s="1"/>
      <c r="Y1108" s="1"/>
      <c r="AA1108" s="2"/>
      <c r="AF1108" s="2"/>
      <c r="AK1108" s="2"/>
    </row>
    <row r="1109" spans="23:37" x14ac:dyDescent="0.3">
      <c r="W1109" s="1"/>
      <c r="X1109" s="1"/>
      <c r="Y1109" s="1"/>
      <c r="AA1109" s="2"/>
      <c r="AF1109" s="2"/>
      <c r="AK1109" s="2"/>
    </row>
    <row r="1110" spans="23:37" x14ac:dyDescent="0.3">
      <c r="W1110" s="1"/>
      <c r="X1110" s="1"/>
      <c r="Y1110" s="1"/>
      <c r="AA1110" s="2"/>
      <c r="AF1110" s="2"/>
      <c r="AK1110" s="2"/>
    </row>
    <row r="1111" spans="23:37" x14ac:dyDescent="0.3">
      <c r="W1111" s="1"/>
      <c r="X1111" s="1"/>
      <c r="Y1111" s="1"/>
      <c r="AA1111" s="2"/>
      <c r="AF1111" s="2"/>
      <c r="AK1111" s="2"/>
    </row>
    <row r="1112" spans="23:37" x14ac:dyDescent="0.3">
      <c r="W1112" s="1"/>
      <c r="X1112" s="1"/>
      <c r="Y1112" s="1"/>
      <c r="AA1112" s="2"/>
      <c r="AF1112" s="2"/>
      <c r="AK1112" s="2"/>
    </row>
    <row r="1113" spans="23:37" x14ac:dyDescent="0.3">
      <c r="W1113" s="1"/>
      <c r="X1113" s="1"/>
      <c r="Y1113" s="1"/>
      <c r="AA1113" s="2"/>
      <c r="AF1113" s="2"/>
      <c r="AK1113" s="2"/>
    </row>
    <row r="1114" spans="23:37" x14ac:dyDescent="0.3">
      <c r="W1114" s="1"/>
      <c r="X1114" s="1"/>
      <c r="Y1114" s="1"/>
      <c r="AA1114" s="2"/>
      <c r="AF1114" s="2"/>
      <c r="AK1114" s="2"/>
    </row>
    <row r="1115" spans="23:37" x14ac:dyDescent="0.3">
      <c r="W1115" s="1"/>
      <c r="X1115" s="1"/>
      <c r="Y1115" s="1"/>
      <c r="AA1115" s="2"/>
      <c r="AF1115" s="2"/>
      <c r="AK1115" s="2"/>
    </row>
    <row r="1116" spans="23:37" x14ac:dyDescent="0.3">
      <c r="W1116" s="1"/>
      <c r="X1116" s="1"/>
      <c r="Y1116" s="1"/>
      <c r="AA1116" s="2"/>
      <c r="AF1116" s="2"/>
      <c r="AK1116" s="2"/>
    </row>
    <row r="1117" spans="23:37" x14ac:dyDescent="0.3">
      <c r="W1117" s="1"/>
      <c r="X1117" s="1"/>
      <c r="Y1117" s="1"/>
      <c r="AA1117" s="2"/>
      <c r="AF1117" s="2"/>
      <c r="AK1117" s="2"/>
    </row>
    <row r="1118" spans="23:37" x14ac:dyDescent="0.3">
      <c r="W1118" s="1"/>
      <c r="X1118" s="1"/>
      <c r="Y1118" s="1"/>
      <c r="AA1118" s="2"/>
      <c r="AF1118" s="2"/>
      <c r="AK1118" s="2"/>
    </row>
    <row r="1119" spans="23:37" x14ac:dyDescent="0.3">
      <c r="W1119" s="1"/>
      <c r="X1119" s="1"/>
      <c r="Y1119" s="1"/>
      <c r="AA1119" s="2"/>
      <c r="AF1119" s="2"/>
      <c r="AK1119" s="2"/>
    </row>
    <row r="1120" spans="23:37" x14ac:dyDescent="0.3">
      <c r="W1120" s="1"/>
      <c r="X1120" s="1"/>
      <c r="Y1120" s="1"/>
      <c r="AA1120" s="2"/>
      <c r="AF1120" s="2"/>
      <c r="AK1120" s="2"/>
    </row>
    <row r="1121" spans="23:37" x14ac:dyDescent="0.3">
      <c r="W1121" s="1"/>
      <c r="X1121" s="1"/>
      <c r="Y1121" s="1"/>
      <c r="AA1121" s="2"/>
      <c r="AF1121" s="2"/>
      <c r="AK1121" s="2"/>
    </row>
    <row r="1122" spans="23:37" x14ac:dyDescent="0.3">
      <c r="W1122" s="1"/>
      <c r="X1122" s="1"/>
      <c r="Y1122" s="1"/>
      <c r="AA1122" s="2"/>
      <c r="AF1122" s="2"/>
      <c r="AK1122" s="2"/>
    </row>
    <row r="1123" spans="23:37" x14ac:dyDescent="0.3">
      <c r="W1123" s="1"/>
      <c r="X1123" s="1"/>
      <c r="Y1123" s="1"/>
      <c r="AA1123" s="2"/>
      <c r="AF1123" s="2"/>
      <c r="AK1123" s="2"/>
    </row>
    <row r="1124" spans="23:37" x14ac:dyDescent="0.3">
      <c r="W1124" s="1"/>
      <c r="X1124" s="1"/>
      <c r="Y1124" s="1"/>
      <c r="AA1124" s="2"/>
      <c r="AF1124" s="2"/>
      <c r="AK1124" s="2"/>
    </row>
    <row r="1125" spans="23:37" x14ac:dyDescent="0.3">
      <c r="W1125" s="1"/>
      <c r="X1125" s="1"/>
      <c r="Y1125" s="1"/>
      <c r="AA1125" s="2"/>
      <c r="AF1125" s="2"/>
      <c r="AK1125" s="2"/>
    </row>
    <row r="1126" spans="23:37" x14ac:dyDescent="0.3">
      <c r="W1126" s="1"/>
      <c r="X1126" s="1"/>
      <c r="Y1126" s="1"/>
      <c r="AA1126" s="2"/>
      <c r="AF1126" s="2"/>
      <c r="AK1126" s="2"/>
    </row>
    <row r="1127" spans="23:37" x14ac:dyDescent="0.3">
      <c r="W1127" s="1"/>
      <c r="X1127" s="1"/>
      <c r="Y1127" s="1"/>
      <c r="AA1127" s="2"/>
      <c r="AF1127" s="2"/>
      <c r="AK1127" s="2"/>
    </row>
    <row r="1128" spans="23:37" x14ac:dyDescent="0.3">
      <c r="W1128" s="1"/>
      <c r="X1128" s="1"/>
      <c r="Y1128" s="1"/>
      <c r="AA1128" s="2"/>
      <c r="AF1128" s="2"/>
      <c r="AK1128" s="2"/>
    </row>
    <row r="1129" spans="23:37" x14ac:dyDescent="0.3">
      <c r="W1129" s="1"/>
      <c r="X1129" s="1"/>
      <c r="Y1129" s="1"/>
      <c r="AA1129" s="2"/>
      <c r="AF1129" s="2"/>
      <c r="AK1129" s="2"/>
    </row>
    <row r="1130" spans="23:37" x14ac:dyDescent="0.3">
      <c r="W1130" s="1"/>
      <c r="X1130" s="1"/>
      <c r="Y1130" s="1"/>
      <c r="AA1130" s="2"/>
      <c r="AF1130" s="2"/>
      <c r="AK1130" s="2"/>
    </row>
    <row r="1131" spans="23:37" x14ac:dyDescent="0.3">
      <c r="W1131" s="1"/>
      <c r="X1131" s="1"/>
      <c r="Y1131" s="1"/>
      <c r="AA1131" s="2"/>
      <c r="AF1131" s="2"/>
      <c r="AK1131" s="2"/>
    </row>
    <row r="1132" spans="23:37" x14ac:dyDescent="0.3">
      <c r="W1132" s="1"/>
      <c r="X1132" s="1"/>
      <c r="Y1132" s="1"/>
      <c r="AA1132" s="2"/>
      <c r="AF1132" s="2"/>
      <c r="AK1132" s="2"/>
    </row>
    <row r="1133" spans="23:37" x14ac:dyDescent="0.3">
      <c r="W1133" s="1"/>
      <c r="X1133" s="1"/>
      <c r="Y1133" s="1"/>
      <c r="AA1133" s="2"/>
      <c r="AF1133" s="2"/>
      <c r="AK1133" s="2"/>
    </row>
    <row r="1134" spans="23:37" x14ac:dyDescent="0.3">
      <c r="W1134" s="1"/>
      <c r="X1134" s="1"/>
      <c r="Y1134" s="1"/>
      <c r="AA1134" s="2"/>
      <c r="AF1134" s="2"/>
      <c r="AK1134" s="2"/>
    </row>
    <row r="1135" spans="23:37" x14ac:dyDescent="0.3">
      <c r="W1135" s="1"/>
      <c r="X1135" s="1"/>
      <c r="Y1135" s="1"/>
      <c r="AA1135" s="2"/>
      <c r="AF1135" s="2"/>
      <c r="AK1135" s="2"/>
    </row>
    <row r="1136" spans="23:37" x14ac:dyDescent="0.3">
      <c r="W1136" s="1"/>
      <c r="X1136" s="1"/>
      <c r="Y1136" s="1"/>
      <c r="AA1136" s="2"/>
      <c r="AF1136" s="2"/>
      <c r="AK1136" s="2"/>
    </row>
    <row r="1137" spans="23:37" x14ac:dyDescent="0.3">
      <c r="W1137" s="1"/>
      <c r="X1137" s="1"/>
      <c r="Y1137" s="1"/>
      <c r="AA1137" s="2"/>
      <c r="AF1137" s="2"/>
      <c r="AK1137" s="2"/>
    </row>
    <row r="1138" spans="23:37" x14ac:dyDescent="0.3">
      <c r="W1138" s="1"/>
      <c r="X1138" s="1"/>
      <c r="Y1138" s="1"/>
      <c r="AA1138" s="2"/>
      <c r="AF1138" s="2"/>
      <c r="AK1138" s="2"/>
    </row>
    <row r="1139" spans="23:37" x14ac:dyDescent="0.3">
      <c r="W1139" s="1"/>
      <c r="X1139" s="1"/>
      <c r="Y1139" s="1"/>
      <c r="AA1139" s="2"/>
      <c r="AF1139" s="2"/>
      <c r="AK1139" s="2"/>
    </row>
    <row r="1140" spans="23:37" x14ac:dyDescent="0.3">
      <c r="W1140" s="1"/>
      <c r="X1140" s="1"/>
      <c r="Y1140" s="1"/>
      <c r="AA1140" s="2"/>
      <c r="AF1140" s="2"/>
      <c r="AK1140" s="2"/>
    </row>
    <row r="1141" spans="23:37" x14ac:dyDescent="0.3">
      <c r="W1141" s="1"/>
      <c r="X1141" s="1"/>
      <c r="Y1141" s="1"/>
      <c r="AA1141" s="2"/>
      <c r="AF1141" s="2"/>
      <c r="AK1141" s="2"/>
    </row>
    <row r="1142" spans="23:37" x14ac:dyDescent="0.3">
      <c r="W1142" s="1"/>
      <c r="X1142" s="1"/>
      <c r="Y1142" s="1"/>
      <c r="AA1142" s="2"/>
      <c r="AF1142" s="2"/>
      <c r="AK1142" s="2"/>
    </row>
    <row r="1143" spans="23:37" x14ac:dyDescent="0.3">
      <c r="W1143" s="1"/>
      <c r="X1143" s="1"/>
      <c r="Y1143" s="1"/>
      <c r="AA1143" s="2"/>
      <c r="AF1143" s="2"/>
      <c r="AK1143" s="2"/>
    </row>
    <row r="1144" spans="23:37" x14ac:dyDescent="0.3">
      <c r="W1144" s="1"/>
      <c r="X1144" s="1"/>
      <c r="Y1144" s="1"/>
      <c r="AA1144" s="2"/>
      <c r="AF1144" s="2"/>
      <c r="AK1144" s="2"/>
    </row>
    <row r="1145" spans="23:37" x14ac:dyDescent="0.3">
      <c r="W1145" s="1"/>
      <c r="X1145" s="1"/>
      <c r="Y1145" s="1"/>
      <c r="AA1145" s="2"/>
      <c r="AF1145" s="2"/>
      <c r="AK1145" s="2"/>
    </row>
    <row r="1146" spans="23:37" x14ac:dyDescent="0.3">
      <c r="W1146" s="1"/>
      <c r="X1146" s="1"/>
      <c r="Y1146" s="1"/>
      <c r="AA1146" s="2"/>
      <c r="AF1146" s="2"/>
      <c r="AK1146" s="2"/>
    </row>
    <row r="1147" spans="23:37" x14ac:dyDescent="0.3">
      <c r="W1147" s="1"/>
      <c r="X1147" s="1"/>
      <c r="Y1147" s="1"/>
      <c r="AA1147" s="2"/>
      <c r="AF1147" s="2"/>
      <c r="AK1147" s="2"/>
    </row>
    <row r="1148" spans="23:37" x14ac:dyDescent="0.3">
      <c r="W1148" s="1"/>
      <c r="X1148" s="1"/>
      <c r="Y1148" s="1"/>
      <c r="AA1148" s="2"/>
      <c r="AF1148" s="2"/>
      <c r="AK1148" s="2"/>
    </row>
    <row r="1149" spans="23:37" x14ac:dyDescent="0.3">
      <c r="W1149" s="1"/>
      <c r="X1149" s="1"/>
      <c r="Y1149" s="1"/>
      <c r="AA1149" s="2"/>
      <c r="AF1149" s="2"/>
      <c r="AK1149" s="2"/>
    </row>
    <row r="1150" spans="23:37" x14ac:dyDescent="0.3">
      <c r="W1150" s="1"/>
      <c r="X1150" s="1"/>
      <c r="Y1150" s="1"/>
      <c r="AA1150" s="2"/>
      <c r="AF1150" s="2"/>
      <c r="AK1150" s="2"/>
    </row>
    <row r="1151" spans="23:37" x14ac:dyDescent="0.3">
      <c r="W1151" s="1"/>
      <c r="X1151" s="1"/>
      <c r="Y1151" s="1"/>
      <c r="AA1151" s="2"/>
      <c r="AF1151" s="2"/>
      <c r="AK1151" s="2"/>
    </row>
    <row r="1152" spans="23:37" x14ac:dyDescent="0.3">
      <c r="W1152" s="1"/>
      <c r="X1152" s="1"/>
      <c r="Y1152" s="1"/>
      <c r="AA1152" s="2"/>
      <c r="AF1152" s="2"/>
      <c r="AK1152" s="2"/>
    </row>
    <row r="1153" spans="23:37" x14ac:dyDescent="0.3">
      <c r="W1153" s="1"/>
      <c r="X1153" s="1"/>
      <c r="Y1153" s="1"/>
      <c r="AA1153" s="2"/>
      <c r="AF1153" s="2"/>
      <c r="AK1153" s="2"/>
    </row>
    <row r="1154" spans="23:37" x14ac:dyDescent="0.3">
      <c r="W1154" s="1"/>
      <c r="X1154" s="1"/>
      <c r="Y1154" s="1"/>
      <c r="AA1154" s="2"/>
      <c r="AF1154" s="2"/>
      <c r="AK1154" s="2"/>
    </row>
    <row r="1155" spans="23:37" x14ac:dyDescent="0.3">
      <c r="W1155" s="1"/>
      <c r="X1155" s="1"/>
      <c r="Y1155" s="1"/>
      <c r="AA1155" s="2"/>
      <c r="AF1155" s="2"/>
      <c r="AK1155" s="2"/>
    </row>
    <row r="1156" spans="23:37" x14ac:dyDescent="0.3">
      <c r="W1156" s="1"/>
      <c r="X1156" s="1"/>
      <c r="Y1156" s="1"/>
      <c r="AA1156" s="2"/>
      <c r="AF1156" s="2"/>
      <c r="AK1156" s="2"/>
    </row>
    <row r="1157" spans="23:37" x14ac:dyDescent="0.3">
      <c r="W1157" s="1"/>
      <c r="X1157" s="1"/>
      <c r="Y1157" s="1"/>
      <c r="AA1157" s="2"/>
      <c r="AF1157" s="2"/>
      <c r="AK1157" s="2"/>
    </row>
    <row r="1158" spans="23:37" x14ac:dyDescent="0.3">
      <c r="W1158" s="1"/>
      <c r="X1158" s="1"/>
      <c r="Y1158" s="1"/>
      <c r="AA1158" s="2"/>
      <c r="AF1158" s="2"/>
      <c r="AK1158" s="2"/>
    </row>
    <row r="1159" spans="23:37" x14ac:dyDescent="0.3">
      <c r="W1159" s="1"/>
      <c r="X1159" s="1"/>
      <c r="Y1159" s="1"/>
      <c r="AA1159" s="2"/>
      <c r="AF1159" s="2"/>
      <c r="AK1159" s="2"/>
    </row>
    <row r="1160" spans="23:37" x14ac:dyDescent="0.3">
      <c r="W1160" s="1"/>
      <c r="X1160" s="1"/>
      <c r="Y1160" s="1"/>
      <c r="AA1160" s="2"/>
      <c r="AF1160" s="2"/>
      <c r="AK1160" s="2"/>
    </row>
    <row r="1161" spans="23:37" x14ac:dyDescent="0.3">
      <c r="W1161" s="1"/>
      <c r="X1161" s="1"/>
      <c r="Y1161" s="1"/>
      <c r="AA1161" s="2"/>
      <c r="AF1161" s="2"/>
      <c r="AK1161" s="2"/>
    </row>
    <row r="1162" spans="23:37" x14ac:dyDescent="0.3">
      <c r="W1162" s="1"/>
      <c r="X1162" s="1"/>
      <c r="Y1162" s="1"/>
      <c r="AA1162" s="2"/>
      <c r="AF1162" s="2"/>
      <c r="AK1162" s="2"/>
    </row>
    <row r="1163" spans="23:37" x14ac:dyDescent="0.3">
      <c r="W1163" s="1"/>
      <c r="X1163" s="1"/>
      <c r="Y1163" s="1"/>
      <c r="AA1163" s="2"/>
      <c r="AF1163" s="2"/>
      <c r="AK1163" s="2"/>
    </row>
    <row r="1164" spans="23:37" x14ac:dyDescent="0.3">
      <c r="W1164" s="1"/>
      <c r="X1164" s="1"/>
      <c r="Y1164" s="1"/>
      <c r="AA1164" s="2"/>
      <c r="AF1164" s="2"/>
      <c r="AK1164" s="2"/>
    </row>
    <row r="1165" spans="23:37" x14ac:dyDescent="0.3">
      <c r="W1165" s="1"/>
      <c r="X1165" s="1"/>
      <c r="Y1165" s="1"/>
      <c r="AA1165" s="2"/>
      <c r="AF1165" s="2"/>
      <c r="AK1165" s="2"/>
    </row>
    <row r="1166" spans="23:37" x14ac:dyDescent="0.3">
      <c r="W1166" s="1"/>
      <c r="X1166" s="1"/>
      <c r="Y1166" s="1"/>
      <c r="AA1166" s="2"/>
      <c r="AF1166" s="2"/>
      <c r="AK1166" s="2"/>
    </row>
    <row r="1167" spans="23:37" x14ac:dyDescent="0.3">
      <c r="W1167" s="1"/>
      <c r="X1167" s="1"/>
      <c r="Y1167" s="1"/>
      <c r="AA1167" s="2"/>
      <c r="AF1167" s="2"/>
      <c r="AK1167" s="2"/>
    </row>
    <row r="1168" spans="23:37" x14ac:dyDescent="0.3">
      <c r="W1168" s="1"/>
      <c r="X1168" s="1"/>
      <c r="Y1168" s="1"/>
      <c r="AA1168" s="2"/>
      <c r="AF1168" s="2"/>
      <c r="AK1168" s="2"/>
    </row>
    <row r="1169" spans="23:37" x14ac:dyDescent="0.3">
      <c r="W1169" s="1"/>
      <c r="X1169" s="1"/>
      <c r="Y1169" s="1"/>
      <c r="AA1169" s="2"/>
      <c r="AF1169" s="2"/>
      <c r="AK1169" s="2"/>
    </row>
    <row r="1170" spans="23:37" x14ac:dyDescent="0.3">
      <c r="W1170" s="1"/>
      <c r="X1170" s="1"/>
      <c r="Y1170" s="1"/>
      <c r="AA1170" s="2"/>
      <c r="AF1170" s="2"/>
      <c r="AK1170" s="2"/>
    </row>
    <row r="1171" spans="23:37" x14ac:dyDescent="0.3">
      <c r="W1171" s="1"/>
      <c r="X1171" s="1"/>
      <c r="Y1171" s="1"/>
      <c r="AA1171" s="2"/>
      <c r="AF1171" s="2"/>
      <c r="AK1171" s="2"/>
    </row>
    <row r="1172" spans="23:37" x14ac:dyDescent="0.3">
      <c r="W1172" s="1"/>
      <c r="X1172" s="1"/>
      <c r="Y1172" s="1"/>
      <c r="AA1172" s="2"/>
      <c r="AF1172" s="2"/>
      <c r="AK1172" s="2"/>
    </row>
    <row r="1173" spans="23:37" x14ac:dyDescent="0.3">
      <c r="W1173" s="1"/>
      <c r="X1173" s="1"/>
      <c r="Y1173" s="1"/>
      <c r="AA1173" s="2"/>
      <c r="AF1173" s="2"/>
      <c r="AK1173" s="2"/>
    </row>
    <row r="1174" spans="23:37" x14ac:dyDescent="0.3">
      <c r="W1174" s="1"/>
      <c r="X1174" s="1"/>
      <c r="Y1174" s="1"/>
      <c r="AA1174" s="2"/>
      <c r="AF1174" s="2"/>
      <c r="AK1174" s="2"/>
    </row>
    <row r="1175" spans="23:37" x14ac:dyDescent="0.3">
      <c r="W1175" s="1"/>
      <c r="X1175" s="1"/>
      <c r="Y1175" s="1"/>
      <c r="AA1175" s="2"/>
      <c r="AF1175" s="2"/>
      <c r="AK1175" s="2"/>
    </row>
    <row r="1176" spans="23:37" x14ac:dyDescent="0.3">
      <c r="W1176" s="1"/>
      <c r="X1176" s="1"/>
      <c r="Y1176" s="1"/>
      <c r="AA1176" s="2"/>
      <c r="AF1176" s="2"/>
      <c r="AK1176" s="2"/>
    </row>
    <row r="1177" spans="23:37" x14ac:dyDescent="0.3">
      <c r="W1177" s="1"/>
      <c r="X1177" s="1"/>
      <c r="Y1177" s="1"/>
      <c r="AA1177" s="2"/>
      <c r="AF1177" s="2"/>
      <c r="AK1177" s="2"/>
    </row>
    <row r="1178" spans="23:37" x14ac:dyDescent="0.3">
      <c r="W1178" s="1"/>
      <c r="X1178" s="1"/>
      <c r="Y1178" s="1"/>
      <c r="AA1178" s="2"/>
      <c r="AF1178" s="2"/>
      <c r="AK1178" s="2"/>
    </row>
    <row r="1179" spans="23:37" x14ac:dyDescent="0.3">
      <c r="W1179" s="1"/>
      <c r="X1179" s="1"/>
      <c r="Y1179" s="1"/>
      <c r="AA1179" s="2"/>
      <c r="AF1179" s="2"/>
      <c r="AK1179" s="2"/>
    </row>
    <row r="1180" spans="23:37" x14ac:dyDescent="0.3">
      <c r="W1180" s="1"/>
      <c r="X1180" s="1"/>
      <c r="Y1180" s="1"/>
      <c r="AA1180" s="2"/>
      <c r="AF1180" s="2"/>
      <c r="AK1180" s="2"/>
    </row>
    <row r="1181" spans="23:37" x14ac:dyDescent="0.3">
      <c r="W1181" s="1"/>
      <c r="X1181" s="1"/>
      <c r="Y1181" s="1"/>
      <c r="AA1181" s="2"/>
      <c r="AF1181" s="2"/>
      <c r="AK1181" s="2"/>
    </row>
    <row r="1182" spans="23:37" x14ac:dyDescent="0.3">
      <c r="W1182" s="1"/>
      <c r="X1182" s="1"/>
      <c r="Y1182" s="1"/>
      <c r="AA1182" s="2"/>
      <c r="AF1182" s="2"/>
      <c r="AK1182" s="2"/>
    </row>
    <row r="1183" spans="23:37" x14ac:dyDescent="0.3">
      <c r="W1183" s="1"/>
      <c r="X1183" s="1"/>
      <c r="Y1183" s="1"/>
      <c r="AA1183" s="2"/>
      <c r="AF1183" s="2"/>
      <c r="AK1183" s="2"/>
    </row>
    <row r="1184" spans="23:37" x14ac:dyDescent="0.3">
      <c r="W1184" s="1"/>
      <c r="X1184" s="1"/>
      <c r="Y1184" s="1"/>
      <c r="AA1184" s="2"/>
      <c r="AF1184" s="2"/>
      <c r="AK1184" s="2"/>
    </row>
    <row r="1185" spans="23:37" x14ac:dyDescent="0.3">
      <c r="W1185" s="1"/>
      <c r="X1185" s="1"/>
      <c r="Y1185" s="1"/>
      <c r="AA1185" s="2"/>
      <c r="AF1185" s="2"/>
      <c r="AK1185" s="2"/>
    </row>
    <row r="1186" spans="23:37" x14ac:dyDescent="0.3">
      <c r="W1186" s="1"/>
      <c r="X1186" s="1"/>
      <c r="Y1186" s="1"/>
      <c r="AA1186" s="2"/>
      <c r="AF1186" s="2"/>
      <c r="AK1186" s="2"/>
    </row>
    <row r="1187" spans="23:37" x14ac:dyDescent="0.3">
      <c r="W1187" s="1"/>
      <c r="X1187" s="1"/>
      <c r="Y1187" s="1"/>
      <c r="AA1187" s="2"/>
      <c r="AF1187" s="2"/>
      <c r="AK1187" s="2"/>
    </row>
    <row r="1188" spans="23:37" x14ac:dyDescent="0.3">
      <c r="W1188" s="1"/>
      <c r="X1188" s="1"/>
      <c r="Y1188" s="1"/>
      <c r="AA1188" s="2"/>
      <c r="AF1188" s="2"/>
      <c r="AK1188" s="2"/>
    </row>
    <row r="1189" spans="23:37" x14ac:dyDescent="0.3">
      <c r="W1189" s="1"/>
      <c r="X1189" s="1"/>
      <c r="Y1189" s="1"/>
      <c r="AA1189" s="2"/>
      <c r="AF1189" s="2"/>
      <c r="AK1189" s="2"/>
    </row>
    <row r="1190" spans="23:37" x14ac:dyDescent="0.3">
      <c r="W1190" s="1"/>
      <c r="X1190" s="1"/>
      <c r="Y1190" s="1"/>
      <c r="AA1190" s="2"/>
      <c r="AF1190" s="2"/>
      <c r="AK1190" s="2"/>
    </row>
    <row r="1191" spans="23:37" x14ac:dyDescent="0.3">
      <c r="W1191" s="1"/>
      <c r="X1191" s="1"/>
      <c r="Y1191" s="1"/>
      <c r="AA1191" s="2"/>
      <c r="AF1191" s="2"/>
      <c r="AK1191" s="2"/>
    </row>
    <row r="1192" spans="23:37" x14ac:dyDescent="0.3">
      <c r="W1192" s="1"/>
      <c r="X1192" s="1"/>
      <c r="Y1192" s="1"/>
      <c r="AA1192" s="2"/>
      <c r="AF1192" s="2"/>
      <c r="AK1192" s="2"/>
    </row>
    <row r="1193" spans="23:37" x14ac:dyDescent="0.3">
      <c r="W1193" s="1"/>
      <c r="X1193" s="1"/>
      <c r="Y1193" s="1"/>
      <c r="AA1193" s="2"/>
      <c r="AF1193" s="2"/>
      <c r="AK1193" s="2"/>
    </row>
    <row r="1194" spans="23:37" x14ac:dyDescent="0.3">
      <c r="W1194" s="1"/>
      <c r="X1194" s="1"/>
      <c r="Y1194" s="1"/>
      <c r="AA1194" s="2"/>
      <c r="AF1194" s="2"/>
      <c r="AK1194" s="2"/>
    </row>
    <row r="1195" spans="23:37" x14ac:dyDescent="0.3">
      <c r="W1195" s="1"/>
      <c r="X1195" s="1"/>
      <c r="Y1195" s="1"/>
      <c r="AA1195" s="2"/>
      <c r="AF1195" s="2"/>
      <c r="AK1195" s="2"/>
    </row>
    <row r="1196" spans="23:37" x14ac:dyDescent="0.3">
      <c r="W1196" s="1"/>
      <c r="X1196" s="1"/>
      <c r="Y1196" s="1"/>
      <c r="AA1196" s="2"/>
      <c r="AF1196" s="2"/>
      <c r="AK1196" s="2"/>
    </row>
    <row r="1197" spans="23:37" x14ac:dyDescent="0.3">
      <c r="W1197" s="1"/>
      <c r="X1197" s="1"/>
      <c r="Y1197" s="1"/>
      <c r="AA1197" s="2"/>
      <c r="AF1197" s="2"/>
      <c r="AK1197" s="2"/>
    </row>
    <row r="1198" spans="23:37" x14ac:dyDescent="0.3">
      <c r="W1198" s="1"/>
      <c r="X1198" s="1"/>
      <c r="Y1198" s="1"/>
      <c r="AA1198" s="2"/>
      <c r="AF1198" s="2"/>
      <c r="AK1198" s="2"/>
    </row>
    <row r="1199" spans="23:37" x14ac:dyDescent="0.3">
      <c r="W1199" s="1"/>
      <c r="X1199" s="1"/>
      <c r="Y1199" s="1"/>
      <c r="AA1199" s="2"/>
      <c r="AF1199" s="2"/>
      <c r="AK1199" s="2"/>
    </row>
    <row r="1200" spans="23:37" x14ac:dyDescent="0.3">
      <c r="W1200" s="1"/>
      <c r="X1200" s="1"/>
      <c r="Y1200" s="1"/>
      <c r="AA1200" s="2"/>
      <c r="AF1200" s="2"/>
      <c r="AK1200" s="2"/>
    </row>
    <row r="1201" spans="23:37" x14ac:dyDescent="0.3">
      <c r="W1201" s="1"/>
      <c r="X1201" s="1"/>
      <c r="Y1201" s="1"/>
      <c r="AA1201" s="2"/>
      <c r="AF1201" s="2"/>
      <c r="AK1201" s="2"/>
    </row>
    <row r="1202" spans="23:37" x14ac:dyDescent="0.3">
      <c r="W1202" s="1"/>
      <c r="X1202" s="1"/>
      <c r="Y1202" s="1"/>
      <c r="AA1202" s="2"/>
      <c r="AF1202" s="2"/>
      <c r="AK1202" s="2"/>
    </row>
    <row r="1203" spans="23:37" x14ac:dyDescent="0.3">
      <c r="W1203" s="1"/>
      <c r="X1203" s="1"/>
      <c r="Y1203" s="1"/>
      <c r="AA1203" s="2"/>
      <c r="AF1203" s="2"/>
      <c r="AK1203" s="2"/>
    </row>
    <row r="1204" spans="23:37" x14ac:dyDescent="0.3">
      <c r="W1204" s="1"/>
      <c r="X1204" s="1"/>
      <c r="Y1204" s="1"/>
      <c r="AA1204" s="2"/>
      <c r="AF1204" s="2"/>
      <c r="AK1204" s="2"/>
    </row>
    <row r="1205" spans="23:37" x14ac:dyDescent="0.3">
      <c r="W1205" s="1"/>
      <c r="X1205" s="1"/>
      <c r="Y1205" s="1"/>
      <c r="AA1205" s="2"/>
      <c r="AF1205" s="2"/>
      <c r="AK1205" s="2"/>
    </row>
    <row r="1206" spans="23:37" x14ac:dyDescent="0.3">
      <c r="W1206" s="1"/>
      <c r="X1206" s="1"/>
      <c r="Y1206" s="1"/>
      <c r="AA1206" s="2"/>
      <c r="AF1206" s="2"/>
      <c r="AK1206" s="2"/>
    </row>
    <row r="1207" spans="23:37" x14ac:dyDescent="0.3">
      <c r="W1207" s="1"/>
      <c r="X1207" s="1"/>
      <c r="Y1207" s="1"/>
      <c r="AA1207" s="2"/>
      <c r="AF1207" s="2"/>
      <c r="AK1207" s="2"/>
    </row>
    <row r="1208" spans="23:37" x14ac:dyDescent="0.3">
      <c r="W1208" s="1"/>
      <c r="X1208" s="1"/>
      <c r="Y1208" s="1"/>
      <c r="AA1208" s="2"/>
      <c r="AF1208" s="2"/>
      <c r="AK1208" s="2"/>
    </row>
    <row r="1209" spans="23:37" x14ac:dyDescent="0.3">
      <c r="W1209" s="1"/>
      <c r="X1209" s="1"/>
      <c r="Y1209" s="1"/>
      <c r="AA1209" s="2"/>
      <c r="AF1209" s="2"/>
      <c r="AK1209" s="2"/>
    </row>
    <row r="1210" spans="23:37" x14ac:dyDescent="0.3">
      <c r="W1210" s="1"/>
      <c r="X1210" s="1"/>
      <c r="Y1210" s="1"/>
      <c r="AA1210" s="2"/>
      <c r="AF1210" s="2"/>
      <c r="AK1210" s="2"/>
    </row>
    <row r="1211" spans="23:37" x14ac:dyDescent="0.3">
      <c r="W1211" s="1"/>
      <c r="X1211" s="1"/>
      <c r="Y1211" s="1"/>
      <c r="AA1211" s="2"/>
      <c r="AF1211" s="2"/>
      <c r="AK1211" s="2"/>
    </row>
    <row r="1212" spans="23:37" x14ac:dyDescent="0.3">
      <c r="W1212" s="1"/>
      <c r="X1212" s="1"/>
      <c r="Y1212" s="1"/>
      <c r="AA1212" s="2"/>
      <c r="AF1212" s="2"/>
      <c r="AK1212" s="2"/>
    </row>
    <row r="1213" spans="23:37" x14ac:dyDescent="0.3">
      <c r="W1213" s="1"/>
      <c r="X1213" s="1"/>
      <c r="Y1213" s="1"/>
      <c r="AA1213" s="2"/>
      <c r="AF1213" s="2"/>
      <c r="AK1213" s="2"/>
    </row>
    <row r="1214" spans="23:37" x14ac:dyDescent="0.3">
      <c r="W1214" s="1"/>
      <c r="X1214" s="1"/>
      <c r="Y1214" s="1"/>
      <c r="AA1214" s="2"/>
      <c r="AF1214" s="2"/>
      <c r="AK1214" s="2"/>
    </row>
    <row r="1215" spans="23:37" x14ac:dyDescent="0.3">
      <c r="W1215" s="1"/>
      <c r="X1215" s="1"/>
      <c r="Y1215" s="1"/>
      <c r="AA1215" s="2"/>
      <c r="AF1215" s="2"/>
      <c r="AK1215" s="2"/>
    </row>
    <row r="1216" spans="23:37" x14ac:dyDescent="0.3">
      <c r="W1216" s="1"/>
      <c r="X1216" s="1"/>
      <c r="Y1216" s="1"/>
      <c r="AA1216" s="2"/>
      <c r="AF1216" s="2"/>
      <c r="AK1216" s="2"/>
    </row>
    <row r="1217" spans="23:37" x14ac:dyDescent="0.3">
      <c r="W1217" s="1"/>
      <c r="X1217" s="1"/>
      <c r="Y1217" s="1"/>
      <c r="AA1217" s="2"/>
      <c r="AF1217" s="2"/>
      <c r="AK1217" s="2"/>
    </row>
    <row r="1218" spans="23:37" x14ac:dyDescent="0.3">
      <c r="W1218" s="1"/>
      <c r="X1218" s="1"/>
      <c r="Y1218" s="1"/>
      <c r="AA1218" s="2"/>
      <c r="AF1218" s="2"/>
      <c r="AK1218" s="2"/>
    </row>
    <row r="1219" spans="23:37" x14ac:dyDescent="0.3">
      <c r="W1219" s="1"/>
      <c r="X1219" s="1"/>
      <c r="Y1219" s="1"/>
      <c r="AA1219" s="2"/>
      <c r="AF1219" s="2"/>
      <c r="AK1219" s="2"/>
    </row>
    <row r="1220" spans="23:37" x14ac:dyDescent="0.3">
      <c r="W1220" s="1"/>
      <c r="X1220" s="1"/>
      <c r="Y1220" s="1"/>
      <c r="AA1220" s="2"/>
      <c r="AF1220" s="2"/>
      <c r="AK1220" s="2"/>
    </row>
    <row r="1221" spans="23:37" x14ac:dyDescent="0.3">
      <c r="W1221" s="1"/>
      <c r="X1221" s="1"/>
      <c r="Y1221" s="1"/>
      <c r="AA1221" s="2"/>
      <c r="AF1221" s="2"/>
      <c r="AK1221" s="2"/>
    </row>
    <row r="1222" spans="23:37" x14ac:dyDescent="0.3">
      <c r="W1222" s="1"/>
      <c r="X1222" s="1"/>
      <c r="Y1222" s="1"/>
      <c r="AA1222" s="2"/>
      <c r="AF1222" s="2"/>
      <c r="AK1222" s="2"/>
    </row>
    <row r="1223" spans="23:37" x14ac:dyDescent="0.3">
      <c r="W1223" s="1"/>
      <c r="X1223" s="1"/>
      <c r="Y1223" s="1"/>
      <c r="AA1223" s="2"/>
      <c r="AF1223" s="2"/>
      <c r="AK1223" s="2"/>
    </row>
    <row r="1224" spans="23:37" x14ac:dyDescent="0.3">
      <c r="W1224" s="1"/>
      <c r="X1224" s="1"/>
      <c r="Y1224" s="1"/>
      <c r="AA1224" s="2"/>
      <c r="AF1224" s="2"/>
      <c r="AK1224" s="2"/>
    </row>
    <row r="1225" spans="23:37" x14ac:dyDescent="0.3">
      <c r="W1225" s="1"/>
      <c r="X1225" s="1"/>
      <c r="Y1225" s="1"/>
      <c r="AA1225" s="2"/>
      <c r="AF1225" s="2"/>
      <c r="AK1225" s="2"/>
    </row>
    <row r="1226" spans="23:37" x14ac:dyDescent="0.3">
      <c r="W1226" s="1"/>
      <c r="X1226" s="1"/>
      <c r="Y1226" s="1"/>
      <c r="AA1226" s="2"/>
      <c r="AF1226" s="2"/>
      <c r="AK1226" s="2"/>
    </row>
    <row r="1227" spans="23:37" x14ac:dyDescent="0.3">
      <c r="W1227" s="1"/>
      <c r="X1227" s="1"/>
      <c r="Y1227" s="1"/>
      <c r="AA1227" s="2"/>
      <c r="AF1227" s="2"/>
      <c r="AK1227" s="2"/>
    </row>
    <row r="1228" spans="23:37" x14ac:dyDescent="0.3">
      <c r="W1228" s="1"/>
      <c r="X1228" s="1"/>
      <c r="Y1228" s="1"/>
      <c r="AA1228" s="2"/>
      <c r="AF1228" s="2"/>
      <c r="AK1228" s="2"/>
    </row>
    <row r="1229" spans="23:37" x14ac:dyDescent="0.3">
      <c r="W1229" s="1"/>
      <c r="X1229" s="1"/>
      <c r="Y1229" s="1"/>
      <c r="AA1229" s="2"/>
      <c r="AF1229" s="2"/>
      <c r="AK1229" s="2"/>
    </row>
    <row r="1230" spans="23:37" x14ac:dyDescent="0.3">
      <c r="W1230" s="1"/>
      <c r="X1230" s="1"/>
      <c r="Y1230" s="1"/>
      <c r="AA1230" s="2"/>
      <c r="AF1230" s="2"/>
      <c r="AK1230" s="2"/>
    </row>
    <row r="1231" spans="23:37" x14ac:dyDescent="0.3">
      <c r="W1231" s="1"/>
      <c r="X1231" s="1"/>
      <c r="Y1231" s="1"/>
      <c r="AA1231" s="2"/>
      <c r="AF1231" s="2"/>
      <c r="AK1231" s="2"/>
    </row>
    <row r="1232" spans="23:37" x14ac:dyDescent="0.3">
      <c r="W1232" s="1"/>
      <c r="X1232" s="1"/>
      <c r="Y1232" s="1"/>
      <c r="AA1232" s="2"/>
      <c r="AF1232" s="2"/>
      <c r="AK1232" s="2"/>
    </row>
    <row r="1233" spans="23:37" x14ac:dyDescent="0.3">
      <c r="W1233" s="1"/>
      <c r="X1233" s="1"/>
      <c r="Y1233" s="1"/>
      <c r="AA1233" s="2"/>
      <c r="AF1233" s="2"/>
      <c r="AK1233" s="2"/>
    </row>
    <row r="1234" spans="23:37" x14ac:dyDescent="0.3">
      <c r="W1234" s="1"/>
      <c r="X1234" s="1"/>
      <c r="Y1234" s="1"/>
      <c r="AA1234" s="2"/>
      <c r="AF1234" s="2"/>
      <c r="AK1234" s="2"/>
    </row>
    <row r="1235" spans="23:37" x14ac:dyDescent="0.3">
      <c r="W1235" s="1"/>
      <c r="X1235" s="1"/>
      <c r="Y1235" s="1"/>
      <c r="AA1235" s="2"/>
      <c r="AF1235" s="2"/>
      <c r="AK1235" s="2"/>
    </row>
    <row r="1236" spans="23:37" x14ac:dyDescent="0.3">
      <c r="W1236" s="1"/>
      <c r="X1236" s="1"/>
      <c r="Y1236" s="1"/>
      <c r="AA1236" s="2"/>
      <c r="AF1236" s="2"/>
      <c r="AK1236" s="2"/>
    </row>
    <row r="1237" spans="23:37" x14ac:dyDescent="0.3">
      <c r="W1237" s="1"/>
      <c r="X1237" s="1"/>
      <c r="Y1237" s="1"/>
      <c r="AA1237" s="2"/>
      <c r="AF1237" s="2"/>
      <c r="AK1237" s="2"/>
    </row>
    <row r="1238" spans="23:37" x14ac:dyDescent="0.3">
      <c r="W1238" s="1"/>
      <c r="X1238" s="1"/>
      <c r="Y1238" s="1"/>
      <c r="AA1238" s="2"/>
      <c r="AF1238" s="2"/>
      <c r="AK1238" s="2"/>
    </row>
    <row r="1239" spans="23:37" x14ac:dyDescent="0.3">
      <c r="W1239" s="1"/>
      <c r="X1239" s="1"/>
      <c r="Y1239" s="1"/>
      <c r="AA1239" s="2"/>
      <c r="AF1239" s="2"/>
      <c r="AK1239" s="2"/>
    </row>
    <row r="1240" spans="23:37" x14ac:dyDescent="0.3">
      <c r="W1240" s="1"/>
      <c r="X1240" s="1"/>
      <c r="Y1240" s="1"/>
      <c r="AA1240" s="2"/>
      <c r="AF1240" s="2"/>
      <c r="AK1240" s="2"/>
    </row>
    <row r="1241" spans="23:37" x14ac:dyDescent="0.3">
      <c r="W1241" s="1"/>
      <c r="X1241" s="1"/>
      <c r="Y1241" s="1"/>
      <c r="AA1241" s="2"/>
      <c r="AF1241" s="2"/>
      <c r="AK1241" s="2"/>
    </row>
    <row r="1242" spans="23:37" x14ac:dyDescent="0.3">
      <c r="W1242" s="1"/>
      <c r="X1242" s="1"/>
      <c r="Y1242" s="1"/>
      <c r="AA1242" s="2"/>
      <c r="AF1242" s="2"/>
      <c r="AK1242" s="2"/>
    </row>
    <row r="1243" spans="23:37" x14ac:dyDescent="0.3">
      <c r="W1243" s="1"/>
      <c r="X1243" s="1"/>
      <c r="Y1243" s="1"/>
      <c r="AA1243" s="2"/>
      <c r="AF1243" s="2"/>
      <c r="AK1243" s="2"/>
    </row>
    <row r="1244" spans="23:37" x14ac:dyDescent="0.3">
      <c r="W1244" s="1"/>
      <c r="X1244" s="1"/>
      <c r="Y1244" s="1"/>
      <c r="AA1244" s="2"/>
      <c r="AF1244" s="2"/>
      <c r="AK1244" s="2"/>
    </row>
    <row r="1245" spans="23:37" x14ac:dyDescent="0.3">
      <c r="W1245" s="1"/>
      <c r="X1245" s="1"/>
      <c r="Y1245" s="1"/>
      <c r="AA1245" s="2"/>
      <c r="AF1245" s="2"/>
      <c r="AK1245" s="2"/>
    </row>
    <row r="1246" spans="23:37" x14ac:dyDescent="0.3">
      <c r="W1246" s="1"/>
      <c r="X1246" s="1"/>
      <c r="Y1246" s="1"/>
      <c r="AA1246" s="2"/>
      <c r="AF1246" s="2"/>
      <c r="AK1246" s="2"/>
    </row>
    <row r="1247" spans="23:37" x14ac:dyDescent="0.3">
      <c r="W1247" s="1"/>
      <c r="X1247" s="1"/>
      <c r="Y1247" s="1"/>
      <c r="AA1247" s="2"/>
      <c r="AF1247" s="2"/>
      <c r="AK1247" s="2"/>
    </row>
    <row r="1248" spans="23:37" x14ac:dyDescent="0.3">
      <c r="W1248" s="1"/>
      <c r="X1248" s="1"/>
      <c r="Y1248" s="1"/>
      <c r="AA1248" s="2"/>
      <c r="AF1248" s="2"/>
      <c r="AK1248" s="2"/>
    </row>
    <row r="1249" spans="23:37" x14ac:dyDescent="0.3">
      <c r="W1249" s="1"/>
      <c r="X1249" s="1"/>
      <c r="Y1249" s="1"/>
      <c r="AA1249" s="2"/>
      <c r="AF1249" s="2"/>
      <c r="AK1249" s="2"/>
    </row>
    <row r="1250" spans="23:37" x14ac:dyDescent="0.3">
      <c r="W1250" s="1"/>
      <c r="X1250" s="1"/>
      <c r="Y1250" s="1"/>
      <c r="AA1250" s="2"/>
      <c r="AF1250" s="2"/>
      <c r="AK1250" s="2"/>
    </row>
    <row r="1251" spans="23:37" x14ac:dyDescent="0.3">
      <c r="W1251" s="1"/>
      <c r="X1251" s="1"/>
      <c r="Y1251" s="1"/>
      <c r="AA1251" s="2"/>
      <c r="AF1251" s="2"/>
      <c r="AK1251" s="2"/>
    </row>
    <row r="1252" spans="23:37" x14ac:dyDescent="0.3">
      <c r="W1252" s="1"/>
      <c r="X1252" s="1"/>
      <c r="Y1252" s="1"/>
      <c r="AA1252" s="2"/>
      <c r="AF1252" s="2"/>
      <c r="AK1252" s="2"/>
    </row>
    <row r="1253" spans="23:37" x14ac:dyDescent="0.3">
      <c r="W1253" s="1"/>
      <c r="X1253" s="1"/>
      <c r="Y1253" s="1"/>
      <c r="AA1253" s="2"/>
      <c r="AF1253" s="2"/>
      <c r="AK1253" s="2"/>
    </row>
    <row r="1254" spans="23:37" x14ac:dyDescent="0.3">
      <c r="W1254" s="1"/>
      <c r="X1254" s="1"/>
      <c r="Y1254" s="1"/>
      <c r="AA1254" s="2"/>
      <c r="AF1254" s="2"/>
      <c r="AK1254" s="2"/>
    </row>
    <row r="1255" spans="23:37" x14ac:dyDescent="0.3">
      <c r="W1255" s="1"/>
      <c r="X1255" s="1"/>
      <c r="Y1255" s="1"/>
      <c r="AA1255" s="2"/>
      <c r="AF1255" s="2"/>
      <c r="AK1255" s="2"/>
    </row>
    <row r="1256" spans="23:37" x14ac:dyDescent="0.3">
      <c r="W1256" s="1"/>
      <c r="X1256" s="1"/>
      <c r="Y1256" s="1"/>
      <c r="AA1256" s="2"/>
      <c r="AF1256" s="2"/>
      <c r="AK1256" s="2"/>
    </row>
    <row r="1257" spans="23:37" x14ac:dyDescent="0.3">
      <c r="W1257" s="1"/>
      <c r="X1257" s="1"/>
      <c r="Y1257" s="1"/>
      <c r="AA1257" s="2"/>
      <c r="AF1257" s="2"/>
      <c r="AK1257" s="2"/>
    </row>
    <row r="1258" spans="23:37" x14ac:dyDescent="0.3">
      <c r="W1258" s="1"/>
      <c r="X1258" s="1"/>
      <c r="Y1258" s="1"/>
      <c r="AA1258" s="2"/>
      <c r="AF1258" s="2"/>
      <c r="AK1258" s="2"/>
    </row>
    <row r="1259" spans="23:37" x14ac:dyDescent="0.3">
      <c r="W1259" s="1"/>
      <c r="X1259" s="1"/>
      <c r="Y1259" s="1"/>
      <c r="AA1259" s="2"/>
      <c r="AF1259" s="2"/>
      <c r="AK1259" s="2"/>
    </row>
    <row r="1260" spans="23:37" x14ac:dyDescent="0.3">
      <c r="W1260" s="1"/>
      <c r="X1260" s="1"/>
      <c r="Y1260" s="1"/>
      <c r="AA1260" s="2"/>
      <c r="AF1260" s="2"/>
      <c r="AK1260" s="2"/>
    </row>
    <row r="1261" spans="23:37" x14ac:dyDescent="0.3">
      <c r="W1261" s="1"/>
      <c r="X1261" s="1"/>
      <c r="Y1261" s="1"/>
      <c r="AA1261" s="2"/>
      <c r="AF1261" s="2"/>
      <c r="AK1261" s="2"/>
    </row>
    <row r="1262" spans="23:37" x14ac:dyDescent="0.3">
      <c r="W1262" s="1"/>
      <c r="X1262" s="1"/>
      <c r="Y1262" s="1"/>
      <c r="AA1262" s="2"/>
      <c r="AF1262" s="2"/>
      <c r="AK1262" s="2"/>
    </row>
    <row r="1263" spans="23:37" x14ac:dyDescent="0.3">
      <c r="W1263" s="1"/>
      <c r="X1263" s="1"/>
      <c r="Y1263" s="1"/>
      <c r="AA1263" s="2"/>
      <c r="AF1263" s="2"/>
      <c r="AK1263" s="2"/>
    </row>
    <row r="1264" spans="23:37" x14ac:dyDescent="0.3">
      <c r="W1264" s="1"/>
      <c r="X1264" s="1"/>
      <c r="Y1264" s="1"/>
      <c r="AA1264" s="2"/>
      <c r="AF1264" s="2"/>
      <c r="AK1264" s="2"/>
    </row>
    <row r="1265" spans="23:37" x14ac:dyDescent="0.3">
      <c r="W1265" s="1"/>
      <c r="X1265" s="1"/>
      <c r="Y1265" s="1"/>
      <c r="AA1265" s="2"/>
      <c r="AF1265" s="2"/>
      <c r="AK1265" s="2"/>
    </row>
    <row r="1266" spans="23:37" x14ac:dyDescent="0.3">
      <c r="W1266" s="1"/>
      <c r="X1266" s="1"/>
      <c r="Y1266" s="1"/>
      <c r="AA1266" s="2"/>
      <c r="AF1266" s="2"/>
      <c r="AK1266" s="2"/>
    </row>
    <row r="1267" spans="23:37" x14ac:dyDescent="0.3">
      <c r="W1267" s="1"/>
      <c r="X1267" s="1"/>
      <c r="Y1267" s="1"/>
      <c r="AA1267" s="2"/>
      <c r="AF1267" s="2"/>
      <c r="AK1267" s="2"/>
    </row>
    <row r="1268" spans="23:37" x14ac:dyDescent="0.3">
      <c r="W1268" s="1"/>
      <c r="X1268" s="1"/>
      <c r="Y1268" s="1"/>
      <c r="AA1268" s="2"/>
      <c r="AF1268" s="2"/>
      <c r="AK1268" s="2"/>
    </row>
    <row r="1269" spans="23:37" x14ac:dyDescent="0.3">
      <c r="W1269" s="1"/>
      <c r="X1269" s="1"/>
      <c r="Y1269" s="1"/>
      <c r="AA1269" s="2"/>
      <c r="AF1269" s="2"/>
      <c r="AK1269" s="2"/>
    </row>
    <row r="1270" spans="23:37" x14ac:dyDescent="0.3">
      <c r="W1270" s="1"/>
      <c r="X1270" s="1"/>
      <c r="Y1270" s="1"/>
      <c r="AA1270" s="2"/>
      <c r="AF1270" s="2"/>
      <c r="AK1270" s="2"/>
    </row>
    <row r="1271" spans="23:37" x14ac:dyDescent="0.3">
      <c r="W1271" s="1"/>
      <c r="X1271" s="1"/>
      <c r="Y1271" s="1"/>
      <c r="AA1271" s="2"/>
      <c r="AF1271" s="2"/>
      <c r="AK1271" s="2"/>
    </row>
    <row r="1272" spans="23:37" x14ac:dyDescent="0.3">
      <c r="W1272" s="1"/>
      <c r="X1272" s="1"/>
      <c r="Y1272" s="1"/>
      <c r="AA1272" s="2"/>
      <c r="AF1272" s="2"/>
      <c r="AK1272" s="2"/>
    </row>
    <row r="1273" spans="23:37" x14ac:dyDescent="0.3">
      <c r="W1273" s="1"/>
      <c r="X1273" s="1"/>
      <c r="Y1273" s="1"/>
      <c r="AA1273" s="2"/>
      <c r="AF1273" s="2"/>
      <c r="AK1273" s="2"/>
    </row>
    <row r="1274" spans="23:37" x14ac:dyDescent="0.3">
      <c r="W1274" s="1"/>
      <c r="X1274" s="1"/>
      <c r="Y1274" s="1"/>
      <c r="AA1274" s="2"/>
      <c r="AF1274" s="2"/>
      <c r="AK1274" s="2"/>
    </row>
    <row r="1275" spans="23:37" x14ac:dyDescent="0.3">
      <c r="W1275" s="1"/>
      <c r="X1275" s="1"/>
      <c r="Y1275" s="1"/>
      <c r="AA1275" s="2"/>
      <c r="AF1275" s="2"/>
      <c r="AK1275" s="2"/>
    </row>
    <row r="1276" spans="23:37" x14ac:dyDescent="0.3">
      <c r="W1276" s="1"/>
      <c r="X1276" s="1"/>
      <c r="Y1276" s="1"/>
      <c r="AA1276" s="2"/>
      <c r="AF1276" s="2"/>
      <c r="AK1276" s="2"/>
    </row>
    <row r="1277" spans="23:37" x14ac:dyDescent="0.3">
      <c r="W1277" s="1"/>
      <c r="X1277" s="1"/>
      <c r="Y1277" s="1"/>
      <c r="AA1277" s="2"/>
      <c r="AF1277" s="2"/>
      <c r="AK1277" s="2"/>
    </row>
    <row r="1278" spans="23:37" x14ac:dyDescent="0.3">
      <c r="W1278" s="1"/>
      <c r="X1278" s="1"/>
      <c r="Y1278" s="1"/>
      <c r="AA1278" s="2"/>
      <c r="AF1278" s="2"/>
      <c r="AK1278" s="2"/>
    </row>
    <row r="1279" spans="23:37" x14ac:dyDescent="0.3">
      <c r="W1279" s="1"/>
      <c r="X1279" s="1"/>
      <c r="Y1279" s="1"/>
      <c r="AA1279" s="2"/>
      <c r="AF1279" s="2"/>
      <c r="AK1279" s="2"/>
    </row>
    <row r="1280" spans="23:37" x14ac:dyDescent="0.3">
      <c r="W1280" s="1"/>
      <c r="X1280" s="1"/>
      <c r="Y1280" s="1"/>
      <c r="AA1280" s="2"/>
      <c r="AF1280" s="2"/>
      <c r="AK1280" s="2"/>
    </row>
    <row r="1281" spans="23:37" x14ac:dyDescent="0.3">
      <c r="W1281" s="1"/>
      <c r="X1281" s="1"/>
      <c r="Y1281" s="1"/>
      <c r="AA1281" s="2"/>
      <c r="AF1281" s="2"/>
      <c r="AK1281" s="2"/>
    </row>
    <row r="1282" spans="23:37" x14ac:dyDescent="0.3">
      <c r="W1282" s="1"/>
      <c r="X1282" s="1"/>
      <c r="Y1282" s="1"/>
      <c r="AA1282" s="2"/>
      <c r="AF1282" s="2"/>
      <c r="AK1282" s="2"/>
    </row>
    <row r="1283" spans="23:37" x14ac:dyDescent="0.3">
      <c r="W1283" s="1"/>
      <c r="X1283" s="1"/>
      <c r="Y1283" s="1"/>
      <c r="AA1283" s="2"/>
      <c r="AF1283" s="2"/>
      <c r="AK1283" s="2"/>
    </row>
    <row r="1284" spans="23:37" x14ac:dyDescent="0.3">
      <c r="W1284" s="1"/>
      <c r="X1284" s="1"/>
      <c r="Y1284" s="1"/>
      <c r="AA1284" s="2"/>
      <c r="AF1284" s="2"/>
      <c r="AK1284" s="2"/>
    </row>
    <row r="1285" spans="23:37" x14ac:dyDescent="0.3">
      <c r="W1285" s="1"/>
      <c r="X1285" s="1"/>
      <c r="Y1285" s="1"/>
      <c r="AA1285" s="2"/>
      <c r="AF1285" s="2"/>
      <c r="AK1285" s="2"/>
    </row>
    <row r="1286" spans="23:37" x14ac:dyDescent="0.3">
      <c r="W1286" s="1"/>
      <c r="X1286" s="1"/>
      <c r="Y1286" s="1"/>
      <c r="AA1286" s="2"/>
      <c r="AF1286" s="2"/>
      <c r="AK1286" s="2"/>
    </row>
    <row r="1287" spans="23:37" x14ac:dyDescent="0.3">
      <c r="W1287" s="1"/>
      <c r="X1287" s="1"/>
      <c r="Y1287" s="1"/>
      <c r="AA1287" s="2"/>
      <c r="AF1287" s="2"/>
      <c r="AK1287" s="2"/>
    </row>
    <row r="1288" spans="23:37" x14ac:dyDescent="0.3">
      <c r="W1288" s="1"/>
      <c r="X1288" s="1"/>
      <c r="Y1288" s="1"/>
      <c r="AA1288" s="2"/>
      <c r="AF1288" s="2"/>
      <c r="AK1288" s="2"/>
    </row>
    <row r="1289" spans="23:37" x14ac:dyDescent="0.3">
      <c r="W1289" s="1"/>
      <c r="X1289" s="1"/>
      <c r="Y1289" s="1"/>
      <c r="AA1289" s="2"/>
      <c r="AF1289" s="2"/>
      <c r="AK1289" s="2"/>
    </row>
    <row r="1290" spans="23:37" x14ac:dyDescent="0.3">
      <c r="W1290" s="1"/>
      <c r="X1290" s="1"/>
      <c r="Y1290" s="1"/>
      <c r="AA1290" s="2"/>
      <c r="AF1290" s="2"/>
      <c r="AK1290" s="2"/>
    </row>
    <row r="1291" spans="23:37" x14ac:dyDescent="0.3">
      <c r="W1291" s="1"/>
      <c r="X1291" s="1"/>
      <c r="Y1291" s="1"/>
      <c r="AA1291" s="2"/>
      <c r="AF1291" s="2"/>
      <c r="AK1291" s="2"/>
    </row>
    <row r="1292" spans="23:37" x14ac:dyDescent="0.3">
      <c r="W1292" s="1"/>
      <c r="X1292" s="1"/>
      <c r="Y1292" s="1"/>
      <c r="AA1292" s="2"/>
      <c r="AF1292" s="2"/>
      <c r="AK1292" s="2"/>
    </row>
    <row r="1293" spans="23:37" x14ac:dyDescent="0.3">
      <c r="W1293" s="1"/>
      <c r="X1293" s="1"/>
      <c r="Y1293" s="1"/>
      <c r="AA1293" s="2"/>
      <c r="AF1293" s="2"/>
      <c r="AK1293" s="2"/>
    </row>
    <row r="1294" spans="23:37" x14ac:dyDescent="0.3">
      <c r="W1294" s="1"/>
      <c r="X1294" s="1"/>
      <c r="Y1294" s="1"/>
      <c r="AA1294" s="2"/>
      <c r="AF1294" s="2"/>
      <c r="AK1294" s="2"/>
    </row>
    <row r="1295" spans="23:37" x14ac:dyDescent="0.3">
      <c r="W1295" s="1"/>
      <c r="X1295" s="1"/>
      <c r="Y1295" s="1"/>
      <c r="AA1295" s="2"/>
      <c r="AF1295" s="2"/>
      <c r="AK1295" s="2"/>
    </row>
    <row r="1296" spans="23:37" x14ac:dyDescent="0.3">
      <c r="W1296" s="1"/>
      <c r="X1296" s="1"/>
      <c r="Y1296" s="1"/>
      <c r="AA1296" s="2"/>
      <c r="AF1296" s="2"/>
      <c r="AK1296" s="2"/>
    </row>
    <row r="1297" spans="23:37" x14ac:dyDescent="0.3">
      <c r="W1297" s="1"/>
      <c r="X1297" s="1"/>
      <c r="Y1297" s="1"/>
      <c r="AA1297" s="2"/>
      <c r="AF1297" s="2"/>
      <c r="AK1297" s="2"/>
    </row>
    <row r="1298" spans="23:37" x14ac:dyDescent="0.3">
      <c r="W1298" s="1"/>
      <c r="X1298" s="1"/>
      <c r="Y1298" s="1"/>
      <c r="AA1298" s="2"/>
      <c r="AF1298" s="2"/>
      <c r="AK1298" s="2"/>
    </row>
    <row r="1299" spans="23:37" x14ac:dyDescent="0.3">
      <c r="W1299" s="1"/>
      <c r="X1299" s="1"/>
      <c r="Y1299" s="1"/>
      <c r="AA1299" s="2"/>
      <c r="AF1299" s="2"/>
      <c r="AK1299" s="2"/>
    </row>
    <row r="1300" spans="23:37" x14ac:dyDescent="0.3">
      <c r="W1300" s="1"/>
      <c r="X1300" s="1"/>
      <c r="Y1300" s="1"/>
      <c r="AA1300" s="2"/>
      <c r="AF1300" s="2"/>
      <c r="AK1300" s="2"/>
    </row>
    <row r="1301" spans="23:37" x14ac:dyDescent="0.3">
      <c r="W1301" s="1"/>
      <c r="X1301" s="1"/>
      <c r="Y1301" s="1"/>
      <c r="AA1301" s="2"/>
      <c r="AF1301" s="2"/>
      <c r="AK1301" s="2"/>
    </row>
    <row r="1302" spans="23:37" x14ac:dyDescent="0.3">
      <c r="W1302" s="1"/>
      <c r="X1302" s="1"/>
      <c r="Y1302" s="1"/>
      <c r="AA1302" s="2"/>
      <c r="AF1302" s="2"/>
      <c r="AK1302" s="2"/>
    </row>
    <row r="1303" spans="23:37" x14ac:dyDescent="0.3">
      <c r="W1303" s="1"/>
      <c r="X1303" s="1"/>
      <c r="Y1303" s="1"/>
      <c r="AA1303" s="2"/>
      <c r="AF1303" s="2"/>
      <c r="AK1303" s="2"/>
    </row>
    <row r="1304" spans="23:37" x14ac:dyDescent="0.3">
      <c r="W1304" s="1"/>
      <c r="X1304" s="1"/>
      <c r="Y1304" s="1"/>
      <c r="AA1304" s="2"/>
      <c r="AF1304" s="2"/>
      <c r="AK1304" s="2"/>
    </row>
    <row r="1305" spans="23:37" x14ac:dyDescent="0.3">
      <c r="W1305" s="1"/>
      <c r="X1305" s="1"/>
      <c r="Y1305" s="1"/>
      <c r="AA1305" s="2"/>
      <c r="AF1305" s="2"/>
      <c r="AK1305" s="2"/>
    </row>
    <row r="1306" spans="23:37" x14ac:dyDescent="0.3">
      <c r="W1306" s="1"/>
      <c r="X1306" s="1"/>
      <c r="Y1306" s="1"/>
      <c r="AA1306" s="2"/>
      <c r="AF1306" s="2"/>
      <c r="AK1306" s="2"/>
    </row>
    <row r="1307" spans="23:37" x14ac:dyDescent="0.3">
      <c r="W1307" s="1"/>
      <c r="X1307" s="1"/>
      <c r="Y1307" s="1"/>
      <c r="AA1307" s="2"/>
      <c r="AF1307" s="2"/>
      <c r="AK1307" s="2"/>
    </row>
    <row r="1308" spans="23:37" x14ac:dyDescent="0.3">
      <c r="W1308" s="1"/>
      <c r="X1308" s="1"/>
      <c r="Y1308" s="1"/>
      <c r="AA1308" s="2"/>
      <c r="AF1308" s="2"/>
      <c r="AK1308" s="2"/>
    </row>
    <row r="1309" spans="23:37" x14ac:dyDescent="0.3">
      <c r="W1309" s="1"/>
      <c r="X1309" s="1"/>
      <c r="Y1309" s="1"/>
      <c r="AA1309" s="2"/>
      <c r="AF1309" s="2"/>
      <c r="AK1309" s="2"/>
    </row>
    <row r="1310" spans="23:37" x14ac:dyDescent="0.3">
      <c r="W1310" s="1"/>
      <c r="X1310" s="1"/>
      <c r="Y1310" s="1"/>
      <c r="AA1310" s="2"/>
      <c r="AF1310" s="2"/>
      <c r="AK1310" s="2"/>
    </row>
    <row r="1311" spans="23:37" x14ac:dyDescent="0.3">
      <c r="W1311" s="1"/>
      <c r="X1311" s="1"/>
      <c r="Y1311" s="1"/>
      <c r="AA1311" s="2"/>
      <c r="AF1311" s="2"/>
      <c r="AK1311" s="2"/>
    </row>
    <row r="1312" spans="23:37" x14ac:dyDescent="0.3">
      <c r="W1312" s="1"/>
      <c r="X1312" s="1"/>
      <c r="Y1312" s="1"/>
      <c r="AA1312" s="2"/>
      <c r="AF1312" s="2"/>
      <c r="AK1312" s="2"/>
    </row>
    <row r="1313" spans="23:37" x14ac:dyDescent="0.3">
      <c r="W1313" s="1"/>
      <c r="X1313" s="1"/>
      <c r="Y1313" s="1"/>
      <c r="AA1313" s="2"/>
      <c r="AF1313" s="2"/>
      <c r="AK1313" s="2"/>
    </row>
    <row r="1314" spans="23:37" x14ac:dyDescent="0.3">
      <c r="W1314" s="1"/>
      <c r="X1314" s="1"/>
      <c r="Y1314" s="1"/>
      <c r="AA1314" s="2"/>
      <c r="AF1314" s="2"/>
      <c r="AK1314" s="2"/>
    </row>
    <row r="1315" spans="23:37" x14ac:dyDescent="0.3">
      <c r="W1315" s="1"/>
      <c r="X1315" s="1"/>
      <c r="Y1315" s="1"/>
      <c r="AA1315" s="2"/>
      <c r="AF1315" s="2"/>
      <c r="AK1315" s="2"/>
    </row>
    <row r="1316" spans="23:37" x14ac:dyDescent="0.3">
      <c r="W1316" s="1"/>
      <c r="X1316" s="1"/>
      <c r="Y1316" s="1"/>
      <c r="AA1316" s="2"/>
      <c r="AF1316" s="2"/>
      <c r="AK1316" s="2"/>
    </row>
    <row r="1317" spans="23:37" x14ac:dyDescent="0.3">
      <c r="W1317" s="1"/>
      <c r="X1317" s="1"/>
      <c r="Y1317" s="1"/>
      <c r="AA1317" s="2"/>
      <c r="AF1317" s="2"/>
      <c r="AK1317" s="2"/>
    </row>
    <row r="1318" spans="23:37" x14ac:dyDescent="0.3">
      <c r="W1318" s="1"/>
      <c r="X1318" s="1"/>
      <c r="Y1318" s="1"/>
      <c r="AA1318" s="2"/>
      <c r="AF1318" s="2"/>
      <c r="AK1318" s="2"/>
    </row>
    <row r="1319" spans="23:37" x14ac:dyDescent="0.3">
      <c r="W1319" s="1"/>
      <c r="X1319" s="1"/>
      <c r="Y1319" s="1"/>
      <c r="AA1319" s="2"/>
      <c r="AF1319" s="2"/>
      <c r="AK1319" s="2"/>
    </row>
    <row r="1320" spans="23:37" x14ac:dyDescent="0.3">
      <c r="W1320" s="1"/>
      <c r="X1320" s="1"/>
      <c r="Y1320" s="1"/>
      <c r="AA1320" s="2"/>
      <c r="AF1320" s="2"/>
      <c r="AK1320" s="2"/>
    </row>
    <row r="1321" spans="23:37" x14ac:dyDescent="0.3">
      <c r="W1321" s="1"/>
      <c r="X1321" s="1"/>
      <c r="Y1321" s="1"/>
      <c r="AA1321" s="2"/>
      <c r="AF1321" s="2"/>
      <c r="AK1321" s="2"/>
    </row>
    <row r="1322" spans="23:37" x14ac:dyDescent="0.3">
      <c r="W1322" s="1"/>
      <c r="X1322" s="1"/>
      <c r="Y1322" s="1"/>
      <c r="AA1322" s="2"/>
      <c r="AF1322" s="2"/>
      <c r="AK1322" s="2"/>
    </row>
    <row r="1323" spans="23:37" x14ac:dyDescent="0.3">
      <c r="W1323" s="1"/>
      <c r="X1323" s="1"/>
      <c r="Y1323" s="1"/>
      <c r="AA1323" s="2"/>
      <c r="AF1323" s="2"/>
      <c r="AK1323" s="2"/>
    </row>
    <row r="1324" spans="23:37" x14ac:dyDescent="0.3">
      <c r="W1324" s="1"/>
      <c r="X1324" s="1"/>
      <c r="Y1324" s="1"/>
      <c r="AA1324" s="2"/>
      <c r="AF1324" s="2"/>
      <c r="AK1324" s="2"/>
    </row>
    <row r="1325" spans="23:37" x14ac:dyDescent="0.3">
      <c r="W1325" s="1"/>
      <c r="X1325" s="1"/>
      <c r="Y1325" s="1"/>
      <c r="AA1325" s="2"/>
      <c r="AF1325" s="2"/>
      <c r="AK1325" s="2"/>
    </row>
    <row r="1326" spans="23:37" x14ac:dyDescent="0.3">
      <c r="W1326" s="1"/>
      <c r="X1326" s="1"/>
      <c r="Y1326" s="1"/>
      <c r="AA1326" s="2"/>
      <c r="AF1326" s="2"/>
      <c r="AK1326" s="2"/>
    </row>
    <row r="1327" spans="23:37" x14ac:dyDescent="0.3">
      <c r="W1327" s="1"/>
      <c r="X1327" s="1"/>
      <c r="Y1327" s="1"/>
      <c r="AA1327" s="2"/>
      <c r="AF1327" s="2"/>
      <c r="AK1327" s="2"/>
    </row>
    <row r="1328" spans="23:37" x14ac:dyDescent="0.3">
      <c r="W1328" s="1"/>
      <c r="X1328" s="1"/>
      <c r="Y1328" s="1"/>
      <c r="AA1328" s="2"/>
      <c r="AF1328" s="2"/>
      <c r="AK1328" s="2"/>
    </row>
    <row r="1329" spans="23:37" x14ac:dyDescent="0.3">
      <c r="W1329" s="1"/>
      <c r="X1329" s="1"/>
      <c r="Y1329" s="1"/>
      <c r="AA1329" s="2"/>
      <c r="AF1329" s="2"/>
      <c r="AK1329" s="2"/>
    </row>
    <row r="1330" spans="23:37" x14ac:dyDescent="0.3">
      <c r="W1330" s="1"/>
      <c r="X1330" s="1"/>
      <c r="Y1330" s="1"/>
      <c r="AA1330" s="2"/>
      <c r="AF1330" s="2"/>
      <c r="AK1330" s="2"/>
    </row>
    <row r="1331" spans="23:37" x14ac:dyDescent="0.3">
      <c r="W1331" s="1"/>
      <c r="X1331" s="1"/>
      <c r="Y1331" s="1"/>
      <c r="AA1331" s="2"/>
      <c r="AF1331" s="2"/>
      <c r="AK1331" s="2"/>
    </row>
    <row r="1332" spans="23:37" x14ac:dyDescent="0.3">
      <c r="W1332" s="1"/>
      <c r="X1332" s="1"/>
      <c r="Y1332" s="1"/>
      <c r="AA1332" s="2"/>
      <c r="AF1332" s="2"/>
      <c r="AK1332" s="2"/>
    </row>
    <row r="1333" spans="23:37" x14ac:dyDescent="0.3">
      <c r="W1333" s="1"/>
      <c r="X1333" s="1"/>
      <c r="Y1333" s="1"/>
      <c r="AA1333" s="2"/>
      <c r="AF1333" s="2"/>
      <c r="AK1333" s="2"/>
    </row>
    <row r="1334" spans="23:37" x14ac:dyDescent="0.3">
      <c r="W1334" s="1"/>
      <c r="X1334" s="1"/>
      <c r="Y1334" s="1"/>
      <c r="AA1334" s="2"/>
      <c r="AF1334" s="2"/>
      <c r="AK1334" s="2"/>
    </row>
    <row r="1335" spans="23:37" x14ac:dyDescent="0.3">
      <c r="W1335" s="1"/>
      <c r="X1335" s="1"/>
      <c r="Y1335" s="1"/>
      <c r="AA1335" s="2"/>
      <c r="AF1335" s="2"/>
      <c r="AK1335" s="2"/>
    </row>
    <row r="1336" spans="23:37" x14ac:dyDescent="0.3">
      <c r="W1336" s="1"/>
      <c r="X1336" s="1"/>
      <c r="Y1336" s="1"/>
      <c r="AA1336" s="2"/>
      <c r="AF1336" s="2"/>
      <c r="AK1336" s="2"/>
    </row>
    <row r="1337" spans="23:37" x14ac:dyDescent="0.3">
      <c r="W1337" s="1"/>
      <c r="X1337" s="1"/>
      <c r="Y1337" s="1"/>
      <c r="AA1337" s="2"/>
      <c r="AF1337" s="2"/>
      <c r="AK1337" s="2"/>
    </row>
    <row r="1338" spans="23:37" x14ac:dyDescent="0.3">
      <c r="W1338" s="1"/>
      <c r="X1338" s="1"/>
      <c r="Y1338" s="1"/>
      <c r="AA1338" s="2"/>
      <c r="AF1338" s="2"/>
      <c r="AK1338" s="2"/>
    </row>
    <row r="1339" spans="23:37" x14ac:dyDescent="0.3">
      <c r="W1339" s="1"/>
      <c r="X1339" s="1"/>
      <c r="Y1339" s="1"/>
      <c r="AA1339" s="2"/>
      <c r="AF1339" s="2"/>
      <c r="AK1339" s="2"/>
    </row>
    <row r="1340" spans="23:37" x14ac:dyDescent="0.3">
      <c r="W1340" s="1"/>
      <c r="X1340" s="1"/>
      <c r="Y1340" s="1"/>
      <c r="AA1340" s="2"/>
      <c r="AF1340" s="2"/>
      <c r="AK1340" s="2"/>
    </row>
    <row r="1341" spans="23:37" x14ac:dyDescent="0.3">
      <c r="W1341" s="1"/>
      <c r="X1341" s="1"/>
      <c r="Y1341" s="1"/>
      <c r="AA1341" s="2"/>
      <c r="AF1341" s="2"/>
      <c r="AK1341" s="2"/>
    </row>
    <row r="1342" spans="23:37" x14ac:dyDescent="0.3">
      <c r="W1342" s="1"/>
      <c r="X1342" s="1"/>
      <c r="Y1342" s="1"/>
      <c r="AA1342" s="2"/>
      <c r="AF1342" s="2"/>
      <c r="AK1342" s="2"/>
    </row>
    <row r="1343" spans="23:37" x14ac:dyDescent="0.3">
      <c r="W1343" s="1"/>
      <c r="X1343" s="1"/>
      <c r="Y1343" s="1"/>
      <c r="AA1343" s="2"/>
      <c r="AF1343" s="2"/>
      <c r="AK1343" s="2"/>
    </row>
    <row r="1344" spans="23:37" x14ac:dyDescent="0.3">
      <c r="W1344" s="1"/>
      <c r="X1344" s="1"/>
      <c r="Y1344" s="1"/>
      <c r="AA1344" s="2"/>
      <c r="AF1344" s="2"/>
      <c r="AK1344" s="2"/>
    </row>
    <row r="1345" spans="23:37" x14ac:dyDescent="0.3">
      <c r="W1345" s="1"/>
      <c r="X1345" s="1"/>
      <c r="Y1345" s="1"/>
      <c r="AA1345" s="2"/>
      <c r="AF1345" s="2"/>
      <c r="AK1345" s="2"/>
    </row>
    <row r="1346" spans="23:37" x14ac:dyDescent="0.3">
      <c r="W1346" s="1"/>
      <c r="X1346" s="1"/>
      <c r="Y1346" s="1"/>
      <c r="AA1346" s="2"/>
      <c r="AF1346" s="2"/>
      <c r="AK1346" s="2"/>
    </row>
    <row r="1347" spans="23:37" x14ac:dyDescent="0.3">
      <c r="W1347" s="1"/>
      <c r="X1347" s="1"/>
      <c r="Y1347" s="1"/>
      <c r="AA1347" s="2"/>
      <c r="AF1347" s="2"/>
      <c r="AK1347" s="2"/>
    </row>
    <row r="1348" spans="23:37" x14ac:dyDescent="0.3">
      <c r="W1348" s="1"/>
      <c r="X1348" s="1"/>
      <c r="Y1348" s="1"/>
      <c r="AA1348" s="2"/>
      <c r="AF1348" s="2"/>
      <c r="AK1348" s="2"/>
    </row>
    <row r="1349" spans="23:37" x14ac:dyDescent="0.3">
      <c r="W1349" s="1"/>
      <c r="X1349" s="1"/>
      <c r="Y1349" s="1"/>
      <c r="AA1349" s="2"/>
      <c r="AF1349" s="2"/>
      <c r="AK1349" s="2"/>
    </row>
    <row r="1350" spans="23:37" x14ac:dyDescent="0.3">
      <c r="W1350" s="1"/>
      <c r="X1350" s="1"/>
      <c r="Y1350" s="1"/>
      <c r="AA1350" s="2"/>
      <c r="AF1350" s="2"/>
      <c r="AK1350" s="2"/>
    </row>
    <row r="1351" spans="23:37" x14ac:dyDescent="0.3">
      <c r="W1351" s="1"/>
      <c r="X1351" s="1"/>
      <c r="Y1351" s="1"/>
      <c r="AA1351" s="2"/>
      <c r="AF1351" s="2"/>
      <c r="AK1351" s="2"/>
    </row>
    <row r="1352" spans="23:37" x14ac:dyDescent="0.3">
      <c r="W1352" s="1"/>
      <c r="X1352" s="1"/>
      <c r="Y1352" s="1"/>
      <c r="AA1352" s="2"/>
      <c r="AF1352" s="2"/>
      <c r="AK1352" s="2"/>
    </row>
    <row r="1353" spans="23:37" x14ac:dyDescent="0.3">
      <c r="W1353" s="1"/>
      <c r="X1353" s="1"/>
      <c r="Y1353" s="1"/>
      <c r="AA1353" s="2"/>
      <c r="AF1353" s="2"/>
      <c r="AK1353" s="2"/>
    </row>
    <row r="1354" spans="23:37" x14ac:dyDescent="0.3">
      <c r="W1354" s="1"/>
      <c r="X1354" s="1"/>
      <c r="Y1354" s="1"/>
      <c r="AA1354" s="2"/>
      <c r="AF1354" s="2"/>
      <c r="AK1354" s="2"/>
    </row>
    <row r="1355" spans="23:37" x14ac:dyDescent="0.3">
      <c r="W1355" s="1"/>
      <c r="X1355" s="1"/>
      <c r="Y1355" s="1"/>
      <c r="AA1355" s="2"/>
      <c r="AF1355" s="2"/>
      <c r="AK1355" s="2"/>
    </row>
    <row r="1356" spans="23:37" x14ac:dyDescent="0.3">
      <c r="W1356" s="1"/>
      <c r="X1356" s="1"/>
      <c r="Y1356" s="1"/>
      <c r="AA1356" s="2"/>
      <c r="AF1356" s="2"/>
      <c r="AK1356" s="2"/>
    </row>
    <row r="1357" spans="23:37" x14ac:dyDescent="0.3">
      <c r="W1357" s="1"/>
      <c r="X1357" s="1"/>
      <c r="Y1357" s="1"/>
      <c r="AA1357" s="2"/>
      <c r="AF1357" s="2"/>
      <c r="AK1357" s="2"/>
    </row>
    <row r="1358" spans="23:37" x14ac:dyDescent="0.3">
      <c r="W1358" s="1"/>
      <c r="X1358" s="1"/>
      <c r="Y1358" s="1"/>
      <c r="AA1358" s="2"/>
      <c r="AF1358" s="2"/>
      <c r="AK1358" s="2"/>
    </row>
    <row r="1359" spans="23:37" x14ac:dyDescent="0.3">
      <c r="W1359" s="1"/>
      <c r="X1359" s="1"/>
      <c r="Y1359" s="1"/>
      <c r="AA1359" s="2"/>
      <c r="AF1359" s="2"/>
      <c r="AK1359" s="2"/>
    </row>
    <row r="1360" spans="23:37" x14ac:dyDescent="0.3">
      <c r="W1360" s="1"/>
      <c r="X1360" s="1"/>
      <c r="Y1360" s="1"/>
      <c r="AA1360" s="2"/>
      <c r="AF1360" s="2"/>
      <c r="AK1360" s="2"/>
    </row>
    <row r="1361" spans="23:37" x14ac:dyDescent="0.3">
      <c r="W1361" s="1"/>
      <c r="X1361" s="1"/>
      <c r="Y1361" s="1"/>
      <c r="AA1361" s="2"/>
      <c r="AF1361" s="2"/>
      <c r="AK1361" s="2"/>
    </row>
    <row r="1362" spans="23:37" x14ac:dyDescent="0.3">
      <c r="W1362" s="1"/>
      <c r="X1362" s="1"/>
      <c r="Y1362" s="1"/>
      <c r="AA1362" s="2"/>
      <c r="AF1362" s="2"/>
      <c r="AK1362" s="2"/>
    </row>
    <row r="1363" spans="23:37" x14ac:dyDescent="0.3">
      <c r="W1363" s="1"/>
      <c r="X1363" s="1"/>
      <c r="Y1363" s="1"/>
      <c r="AA1363" s="2"/>
      <c r="AF1363" s="2"/>
      <c r="AK1363" s="2"/>
    </row>
    <row r="1364" spans="23:37" x14ac:dyDescent="0.3">
      <c r="W1364" s="1"/>
      <c r="X1364" s="1"/>
      <c r="Y1364" s="1"/>
      <c r="AA1364" s="2"/>
      <c r="AF1364" s="2"/>
      <c r="AK1364" s="2"/>
    </row>
    <row r="1365" spans="23:37" x14ac:dyDescent="0.3">
      <c r="W1365" s="1"/>
      <c r="X1365" s="1"/>
      <c r="Y1365" s="1"/>
      <c r="AA1365" s="2"/>
      <c r="AF1365" s="2"/>
      <c r="AK1365" s="2"/>
    </row>
    <row r="1366" spans="23:37" x14ac:dyDescent="0.3">
      <c r="W1366" s="1"/>
      <c r="X1366" s="1"/>
      <c r="Y1366" s="1"/>
      <c r="AA1366" s="2"/>
      <c r="AF1366" s="2"/>
      <c r="AK1366" s="2"/>
    </row>
    <row r="1367" spans="23:37" x14ac:dyDescent="0.3">
      <c r="W1367" s="1"/>
      <c r="X1367" s="1"/>
      <c r="Y1367" s="1"/>
      <c r="AA1367" s="2"/>
      <c r="AF1367" s="2"/>
      <c r="AK1367" s="2"/>
    </row>
    <row r="1368" spans="23:37" x14ac:dyDescent="0.3">
      <c r="W1368" s="1"/>
      <c r="X1368" s="1"/>
      <c r="Y1368" s="1"/>
      <c r="AA1368" s="2"/>
      <c r="AF1368" s="2"/>
      <c r="AK1368" s="2"/>
    </row>
    <row r="1369" spans="23:37" x14ac:dyDescent="0.3">
      <c r="W1369" s="1"/>
      <c r="X1369" s="1"/>
      <c r="Y1369" s="1"/>
      <c r="AA1369" s="2"/>
      <c r="AF1369" s="2"/>
      <c r="AK1369" s="2"/>
    </row>
    <row r="1370" spans="23:37" x14ac:dyDescent="0.3">
      <c r="W1370" s="1"/>
      <c r="X1370" s="1"/>
      <c r="Y1370" s="1"/>
      <c r="AA1370" s="2"/>
      <c r="AF1370" s="2"/>
      <c r="AK1370" s="2"/>
    </row>
    <row r="1371" spans="23:37" x14ac:dyDescent="0.3">
      <c r="W1371" s="1"/>
      <c r="X1371" s="1"/>
      <c r="Y1371" s="1"/>
      <c r="AA1371" s="2"/>
      <c r="AF1371" s="2"/>
      <c r="AK1371" s="2"/>
    </row>
    <row r="1372" spans="23:37" x14ac:dyDescent="0.3">
      <c r="W1372" s="1"/>
      <c r="X1372" s="1"/>
      <c r="Y1372" s="1"/>
      <c r="AA1372" s="2"/>
      <c r="AF1372" s="2"/>
      <c r="AK1372" s="2"/>
    </row>
    <row r="1373" spans="23:37" x14ac:dyDescent="0.3">
      <c r="W1373" s="1"/>
      <c r="X1373" s="1"/>
      <c r="Y1373" s="1"/>
      <c r="AA1373" s="2"/>
      <c r="AF1373" s="2"/>
      <c r="AK1373" s="2"/>
    </row>
    <row r="1374" spans="23:37" x14ac:dyDescent="0.3">
      <c r="W1374" s="1"/>
      <c r="X1374" s="1"/>
      <c r="Y1374" s="1"/>
      <c r="AA1374" s="2"/>
      <c r="AF1374" s="2"/>
      <c r="AK1374" s="2"/>
    </row>
    <row r="1375" spans="23:37" x14ac:dyDescent="0.3">
      <c r="W1375" s="1"/>
      <c r="X1375" s="1"/>
      <c r="Y1375" s="1"/>
      <c r="AA1375" s="2"/>
      <c r="AF1375" s="2"/>
      <c r="AK1375" s="2"/>
    </row>
    <row r="1376" spans="23:37" x14ac:dyDescent="0.3">
      <c r="W1376" s="1"/>
      <c r="X1376" s="1"/>
      <c r="Y1376" s="1"/>
      <c r="AA1376" s="2"/>
      <c r="AF1376" s="2"/>
      <c r="AK1376" s="2"/>
    </row>
    <row r="1377" spans="23:37" x14ac:dyDescent="0.3">
      <c r="W1377" s="1"/>
      <c r="X1377" s="1"/>
      <c r="Y1377" s="1"/>
      <c r="AA1377" s="2"/>
      <c r="AF1377" s="2"/>
      <c r="AK1377" s="2"/>
    </row>
    <row r="1378" spans="23:37" x14ac:dyDescent="0.3">
      <c r="W1378" s="1"/>
      <c r="X1378" s="1"/>
      <c r="Y1378" s="1"/>
      <c r="AA1378" s="2"/>
      <c r="AF1378" s="2"/>
      <c r="AK1378" s="2"/>
    </row>
    <row r="1379" spans="23:37" x14ac:dyDescent="0.3">
      <c r="W1379" s="1"/>
      <c r="X1379" s="1"/>
      <c r="Y1379" s="1"/>
      <c r="AA1379" s="2"/>
      <c r="AF1379" s="2"/>
      <c r="AK1379" s="2"/>
    </row>
    <row r="1380" spans="23:37" x14ac:dyDescent="0.3">
      <c r="W1380" s="1"/>
      <c r="X1380" s="1"/>
      <c r="Y1380" s="1"/>
      <c r="AA1380" s="2"/>
      <c r="AF1380" s="2"/>
      <c r="AK1380" s="2"/>
    </row>
    <row r="1381" spans="23:37" x14ac:dyDescent="0.3">
      <c r="W1381" s="1"/>
      <c r="X1381" s="1"/>
      <c r="Y1381" s="1"/>
      <c r="AA1381" s="2"/>
      <c r="AF1381" s="2"/>
      <c r="AK1381" s="2"/>
    </row>
    <row r="1382" spans="23:37" x14ac:dyDescent="0.3">
      <c r="W1382" s="1"/>
      <c r="X1382" s="1"/>
      <c r="Y1382" s="1"/>
      <c r="AA1382" s="2"/>
      <c r="AF1382" s="2"/>
      <c r="AK1382" s="2"/>
    </row>
    <row r="1383" spans="23:37" x14ac:dyDescent="0.3">
      <c r="W1383" s="1"/>
      <c r="X1383" s="1"/>
      <c r="Y1383" s="1"/>
      <c r="AA1383" s="2"/>
      <c r="AF1383" s="2"/>
      <c r="AK1383" s="2"/>
    </row>
    <row r="1384" spans="23:37" x14ac:dyDescent="0.3">
      <c r="W1384" s="1"/>
      <c r="X1384" s="1"/>
      <c r="Y1384" s="1"/>
      <c r="AA1384" s="2"/>
      <c r="AF1384" s="2"/>
      <c r="AK1384" s="2"/>
    </row>
    <row r="1385" spans="23:37" x14ac:dyDescent="0.3">
      <c r="W1385" s="1"/>
      <c r="X1385" s="1"/>
      <c r="Y1385" s="1"/>
      <c r="AA1385" s="2"/>
      <c r="AF1385" s="2"/>
      <c r="AK1385" s="2"/>
    </row>
    <row r="1386" spans="23:37" x14ac:dyDescent="0.3">
      <c r="W1386" s="1"/>
      <c r="X1386" s="1"/>
      <c r="Y1386" s="1"/>
      <c r="AA1386" s="2"/>
      <c r="AF1386" s="2"/>
      <c r="AK1386" s="2"/>
    </row>
    <row r="1387" spans="23:37" x14ac:dyDescent="0.3">
      <c r="W1387" s="1"/>
      <c r="X1387" s="1"/>
      <c r="Y1387" s="1"/>
      <c r="AA1387" s="2"/>
      <c r="AF1387" s="2"/>
      <c r="AK1387" s="2"/>
    </row>
    <row r="1388" spans="23:37" x14ac:dyDescent="0.3">
      <c r="W1388" s="1"/>
      <c r="X1388" s="1"/>
      <c r="Y1388" s="1"/>
      <c r="AA1388" s="2"/>
      <c r="AF1388" s="2"/>
      <c r="AK1388" s="2"/>
    </row>
    <row r="1389" spans="23:37" x14ac:dyDescent="0.3">
      <c r="W1389" s="1"/>
      <c r="X1389" s="1"/>
      <c r="Y1389" s="1"/>
      <c r="AA1389" s="2"/>
      <c r="AF1389" s="2"/>
      <c r="AK1389" s="2"/>
    </row>
    <row r="1390" spans="23:37" x14ac:dyDescent="0.3">
      <c r="W1390" s="1"/>
      <c r="X1390" s="1"/>
      <c r="Y1390" s="1"/>
      <c r="AA1390" s="2"/>
      <c r="AF1390" s="2"/>
      <c r="AK1390" s="2"/>
    </row>
    <row r="1391" spans="23:37" x14ac:dyDescent="0.3">
      <c r="W1391" s="1"/>
      <c r="X1391" s="1"/>
      <c r="Y1391" s="1"/>
      <c r="AA1391" s="2"/>
      <c r="AF1391" s="2"/>
      <c r="AK1391" s="2"/>
    </row>
    <row r="1392" spans="23:37" x14ac:dyDescent="0.3">
      <c r="W1392" s="1"/>
      <c r="X1392" s="1"/>
      <c r="Y1392" s="1"/>
      <c r="AA1392" s="2"/>
      <c r="AF1392" s="2"/>
      <c r="AK1392" s="2"/>
    </row>
    <row r="1393" spans="23:37" x14ac:dyDescent="0.3">
      <c r="W1393" s="1"/>
      <c r="X1393" s="1"/>
      <c r="Y1393" s="1"/>
      <c r="AA1393" s="2"/>
      <c r="AF1393" s="2"/>
      <c r="AK1393" s="2"/>
    </row>
    <row r="1394" spans="23:37" x14ac:dyDescent="0.3">
      <c r="W1394" s="1"/>
      <c r="X1394" s="1"/>
      <c r="Y1394" s="1"/>
      <c r="AA1394" s="2"/>
      <c r="AF1394" s="2"/>
      <c r="AK1394" s="2"/>
    </row>
    <row r="1395" spans="23:37" x14ac:dyDescent="0.3">
      <c r="W1395" s="1"/>
      <c r="X1395" s="1"/>
      <c r="Y1395" s="1"/>
      <c r="AA1395" s="2"/>
      <c r="AF1395" s="2"/>
      <c r="AK1395" s="2"/>
    </row>
    <row r="1396" spans="23:37" x14ac:dyDescent="0.3">
      <c r="W1396" s="1"/>
      <c r="X1396" s="1"/>
      <c r="Y1396" s="1"/>
      <c r="AA1396" s="2"/>
      <c r="AF1396" s="2"/>
      <c r="AK1396" s="2"/>
    </row>
    <row r="1397" spans="23:37" x14ac:dyDescent="0.3">
      <c r="W1397" s="1"/>
      <c r="X1397" s="1"/>
      <c r="Y1397" s="1"/>
      <c r="AA1397" s="2"/>
      <c r="AF1397" s="2"/>
      <c r="AK1397" s="2"/>
    </row>
    <row r="1398" spans="23:37" x14ac:dyDescent="0.3">
      <c r="W1398" s="1"/>
      <c r="X1398" s="1"/>
      <c r="Y1398" s="1"/>
      <c r="AA1398" s="2"/>
      <c r="AF1398" s="2"/>
      <c r="AK1398" s="2"/>
    </row>
    <row r="1399" spans="23:37" x14ac:dyDescent="0.3">
      <c r="W1399" s="1"/>
      <c r="X1399" s="1"/>
      <c r="Y1399" s="1"/>
      <c r="AA1399" s="2"/>
      <c r="AF1399" s="2"/>
      <c r="AK1399" s="2"/>
    </row>
    <row r="1400" spans="23:37" x14ac:dyDescent="0.3">
      <c r="W1400" s="1"/>
      <c r="X1400" s="1"/>
      <c r="Y1400" s="1"/>
      <c r="AA1400" s="2"/>
      <c r="AF1400" s="2"/>
      <c r="AK1400" s="2"/>
    </row>
    <row r="1401" spans="23:37" x14ac:dyDescent="0.3">
      <c r="W1401" s="1"/>
      <c r="X1401" s="1"/>
      <c r="Y1401" s="1"/>
      <c r="AA1401" s="2"/>
      <c r="AF1401" s="2"/>
      <c r="AK1401" s="2"/>
    </row>
    <row r="1402" spans="23:37" x14ac:dyDescent="0.3">
      <c r="W1402" s="1"/>
      <c r="X1402" s="1"/>
      <c r="Y1402" s="1"/>
      <c r="AA1402" s="2"/>
      <c r="AF1402" s="2"/>
      <c r="AK1402" s="2"/>
    </row>
    <row r="1403" spans="23:37" x14ac:dyDescent="0.3">
      <c r="W1403" s="1"/>
      <c r="X1403" s="1"/>
      <c r="Y1403" s="1"/>
      <c r="AA1403" s="2"/>
      <c r="AF1403" s="2"/>
      <c r="AK1403" s="2"/>
    </row>
    <row r="1404" spans="23:37" x14ac:dyDescent="0.3">
      <c r="W1404" s="1"/>
      <c r="X1404" s="1"/>
      <c r="Y1404" s="1"/>
      <c r="AA1404" s="2"/>
      <c r="AF1404" s="2"/>
      <c r="AK1404" s="2"/>
    </row>
    <row r="1405" spans="23:37" x14ac:dyDescent="0.3">
      <c r="W1405" s="1"/>
      <c r="X1405" s="1"/>
      <c r="Y1405" s="1"/>
      <c r="AA1405" s="2"/>
      <c r="AF1405" s="2"/>
      <c r="AK1405" s="2"/>
    </row>
    <row r="1406" spans="23:37" x14ac:dyDescent="0.3">
      <c r="W1406" s="1"/>
      <c r="X1406" s="1"/>
      <c r="Y1406" s="1"/>
      <c r="AA1406" s="2"/>
      <c r="AF1406" s="2"/>
      <c r="AK1406" s="2"/>
    </row>
    <row r="1407" spans="23:37" x14ac:dyDescent="0.3">
      <c r="W1407" s="1"/>
      <c r="X1407" s="1"/>
      <c r="Y1407" s="1"/>
      <c r="AA1407" s="2"/>
      <c r="AF1407" s="2"/>
      <c r="AK1407" s="2"/>
    </row>
    <row r="1408" spans="23:37" x14ac:dyDescent="0.3">
      <c r="W1408" s="1"/>
      <c r="X1408" s="1"/>
      <c r="Y1408" s="1"/>
      <c r="AA1408" s="2"/>
      <c r="AF1408" s="2"/>
      <c r="AK1408" s="2"/>
    </row>
    <row r="1409" spans="23:37" x14ac:dyDescent="0.3">
      <c r="W1409" s="1"/>
      <c r="X1409" s="1"/>
      <c r="Y1409" s="1"/>
      <c r="AA1409" s="2"/>
      <c r="AF1409" s="2"/>
      <c r="AK1409" s="2"/>
    </row>
    <row r="1410" spans="23:37" x14ac:dyDescent="0.3">
      <c r="W1410" s="1"/>
      <c r="X1410" s="1"/>
      <c r="Y1410" s="1"/>
      <c r="AA1410" s="2"/>
      <c r="AF1410" s="2"/>
      <c r="AK1410" s="2"/>
    </row>
    <row r="1411" spans="23:37" x14ac:dyDescent="0.3">
      <c r="W1411" s="1"/>
      <c r="X1411" s="1"/>
      <c r="Y1411" s="1"/>
      <c r="AA1411" s="2"/>
      <c r="AF1411" s="2"/>
      <c r="AK1411" s="2"/>
    </row>
    <row r="1412" spans="23:37" x14ac:dyDescent="0.3">
      <c r="W1412" s="1"/>
      <c r="X1412" s="1"/>
      <c r="Y1412" s="1"/>
      <c r="AA1412" s="2"/>
      <c r="AF1412" s="2"/>
      <c r="AK1412" s="2"/>
    </row>
    <row r="1413" spans="23:37" x14ac:dyDescent="0.3">
      <c r="W1413" s="1"/>
      <c r="X1413" s="1"/>
      <c r="Y1413" s="1"/>
      <c r="AA1413" s="2"/>
      <c r="AF1413" s="2"/>
      <c r="AK1413" s="2"/>
    </row>
    <row r="1414" spans="23:37" x14ac:dyDescent="0.3">
      <c r="W1414" s="1"/>
      <c r="X1414" s="1"/>
      <c r="Y1414" s="1"/>
      <c r="AA1414" s="2"/>
      <c r="AF1414" s="2"/>
      <c r="AK1414" s="2"/>
    </row>
    <row r="1415" spans="23:37" x14ac:dyDescent="0.3">
      <c r="W1415" s="1"/>
      <c r="X1415" s="1"/>
      <c r="Y1415" s="1"/>
      <c r="AA1415" s="2"/>
      <c r="AF1415" s="2"/>
      <c r="AK1415" s="2"/>
    </row>
    <row r="1416" spans="23:37" x14ac:dyDescent="0.3">
      <c r="W1416" s="1"/>
      <c r="X1416" s="1"/>
      <c r="Y1416" s="1"/>
      <c r="AA1416" s="2"/>
      <c r="AF1416" s="2"/>
      <c r="AK1416" s="2"/>
    </row>
    <row r="1417" spans="23:37" x14ac:dyDescent="0.3">
      <c r="W1417" s="1"/>
      <c r="X1417" s="1"/>
      <c r="Y1417" s="1"/>
      <c r="AA1417" s="2"/>
      <c r="AF1417" s="2"/>
      <c r="AK1417" s="2"/>
    </row>
    <row r="1418" spans="23:37" x14ac:dyDescent="0.3">
      <c r="W1418" s="1"/>
      <c r="X1418" s="1"/>
      <c r="Y1418" s="1"/>
      <c r="AA1418" s="2"/>
      <c r="AF1418" s="2"/>
      <c r="AK1418" s="2"/>
    </row>
    <row r="1419" spans="23:37" x14ac:dyDescent="0.3">
      <c r="W1419" s="1"/>
      <c r="X1419" s="1"/>
      <c r="Y1419" s="1"/>
      <c r="AA1419" s="2"/>
      <c r="AF1419" s="2"/>
      <c r="AK1419" s="2"/>
    </row>
    <row r="1420" spans="23:37" x14ac:dyDescent="0.3">
      <c r="W1420" s="1"/>
      <c r="X1420" s="1"/>
      <c r="Y1420" s="1"/>
      <c r="AA1420" s="2"/>
      <c r="AF1420" s="2"/>
      <c r="AK1420" s="2"/>
    </row>
    <row r="1421" spans="23:37" x14ac:dyDescent="0.3">
      <c r="W1421" s="1"/>
      <c r="X1421" s="1"/>
      <c r="Y1421" s="1"/>
      <c r="AA1421" s="2"/>
      <c r="AF1421" s="2"/>
      <c r="AK1421" s="2"/>
    </row>
    <row r="1422" spans="23:37" x14ac:dyDescent="0.3">
      <c r="W1422" s="1"/>
      <c r="X1422" s="1"/>
      <c r="Y1422" s="1"/>
      <c r="AA1422" s="2"/>
      <c r="AF1422" s="2"/>
      <c r="AK1422" s="2"/>
    </row>
    <row r="1423" spans="23:37" x14ac:dyDescent="0.3">
      <c r="W1423" s="1"/>
      <c r="X1423" s="1"/>
      <c r="Y1423" s="1"/>
      <c r="AA1423" s="2"/>
      <c r="AF1423" s="2"/>
      <c r="AK1423" s="2"/>
    </row>
    <row r="1424" spans="23:37" x14ac:dyDescent="0.3">
      <c r="W1424" s="1"/>
      <c r="X1424" s="1"/>
      <c r="Y1424" s="1"/>
      <c r="AA1424" s="2"/>
      <c r="AF1424" s="2"/>
      <c r="AK1424" s="2"/>
    </row>
    <row r="1425" spans="23:37" x14ac:dyDescent="0.3">
      <c r="W1425" s="1"/>
      <c r="X1425" s="1"/>
      <c r="Y1425" s="1"/>
      <c r="AA1425" s="2"/>
      <c r="AF1425" s="2"/>
      <c r="AK1425" s="2"/>
    </row>
    <row r="1426" spans="23:37" x14ac:dyDescent="0.3">
      <c r="W1426" s="1"/>
      <c r="X1426" s="1"/>
      <c r="Y1426" s="1"/>
      <c r="AA1426" s="2"/>
      <c r="AF1426" s="2"/>
      <c r="AK1426" s="2"/>
    </row>
    <row r="1427" spans="23:37" x14ac:dyDescent="0.3">
      <c r="W1427" s="1"/>
      <c r="X1427" s="1"/>
      <c r="Y1427" s="1"/>
      <c r="AA1427" s="2"/>
      <c r="AF1427" s="2"/>
      <c r="AK1427" s="2"/>
    </row>
    <row r="1428" spans="23:37" x14ac:dyDescent="0.3">
      <c r="W1428" s="1"/>
      <c r="X1428" s="1"/>
      <c r="Y1428" s="1"/>
      <c r="AA1428" s="2"/>
      <c r="AF1428" s="2"/>
      <c r="AK1428" s="2"/>
    </row>
    <row r="1429" spans="23:37" x14ac:dyDescent="0.3">
      <c r="W1429" s="1"/>
      <c r="X1429" s="1"/>
      <c r="Y1429" s="1"/>
      <c r="AA1429" s="2"/>
      <c r="AF1429" s="2"/>
      <c r="AK1429" s="2"/>
    </row>
    <row r="1430" spans="23:37" x14ac:dyDescent="0.3">
      <c r="W1430" s="1"/>
      <c r="X1430" s="1"/>
      <c r="Y1430" s="1"/>
      <c r="AA1430" s="2"/>
      <c r="AF1430" s="2"/>
      <c r="AK1430" s="2"/>
    </row>
    <row r="1431" spans="23:37" x14ac:dyDescent="0.3">
      <c r="W1431" s="1"/>
      <c r="X1431" s="1"/>
      <c r="Y1431" s="1"/>
      <c r="AA1431" s="2"/>
      <c r="AF1431" s="2"/>
      <c r="AK1431" s="2"/>
    </row>
    <row r="1432" spans="23:37" x14ac:dyDescent="0.3">
      <c r="W1432" s="1"/>
      <c r="X1432" s="1"/>
      <c r="Y1432" s="1"/>
      <c r="AA1432" s="2"/>
      <c r="AF1432" s="2"/>
      <c r="AK1432" s="2"/>
    </row>
    <row r="1433" spans="23:37" x14ac:dyDescent="0.3">
      <c r="W1433" s="1"/>
      <c r="X1433" s="1"/>
      <c r="Y1433" s="1"/>
      <c r="AA1433" s="2"/>
      <c r="AF1433" s="2"/>
      <c r="AK1433" s="2"/>
    </row>
    <row r="1434" spans="23:37" x14ac:dyDescent="0.3">
      <c r="W1434" s="1"/>
      <c r="X1434" s="1"/>
      <c r="Y1434" s="1"/>
      <c r="AA1434" s="2"/>
      <c r="AF1434" s="2"/>
      <c r="AK1434" s="2"/>
    </row>
    <row r="1435" spans="23:37" x14ac:dyDescent="0.3">
      <c r="W1435" s="1"/>
      <c r="X1435" s="1"/>
      <c r="Y1435" s="1"/>
      <c r="AA1435" s="2"/>
      <c r="AF1435" s="2"/>
      <c r="AK1435" s="2"/>
    </row>
    <row r="1436" spans="23:37" x14ac:dyDescent="0.3">
      <c r="W1436" s="1"/>
      <c r="X1436" s="1"/>
      <c r="Y1436" s="1"/>
      <c r="AA1436" s="2"/>
      <c r="AF1436" s="2"/>
      <c r="AK1436" s="2"/>
    </row>
    <row r="1437" spans="23:37" x14ac:dyDescent="0.3">
      <c r="W1437" s="1"/>
      <c r="X1437" s="1"/>
      <c r="Y1437" s="1"/>
      <c r="AA1437" s="2"/>
      <c r="AF1437" s="2"/>
      <c r="AK1437" s="2"/>
    </row>
    <row r="1438" spans="23:37" x14ac:dyDescent="0.3">
      <c r="W1438" s="1"/>
      <c r="X1438" s="1"/>
      <c r="Y1438" s="1"/>
      <c r="AA1438" s="2"/>
      <c r="AF1438" s="2"/>
      <c r="AK1438" s="2"/>
    </row>
    <row r="1439" spans="23:37" x14ac:dyDescent="0.3">
      <c r="W1439" s="1"/>
      <c r="X1439" s="1"/>
      <c r="Y1439" s="1"/>
      <c r="AA1439" s="2"/>
      <c r="AF1439" s="2"/>
      <c r="AK1439" s="2"/>
    </row>
    <row r="1440" spans="23:37" x14ac:dyDescent="0.3">
      <c r="W1440" s="1"/>
      <c r="X1440" s="1"/>
      <c r="Y1440" s="1"/>
      <c r="AA1440" s="2"/>
      <c r="AF1440" s="2"/>
      <c r="AK1440" s="2"/>
    </row>
    <row r="1441" spans="23:37" x14ac:dyDescent="0.3">
      <c r="W1441" s="1"/>
      <c r="X1441" s="1"/>
      <c r="Y1441" s="1"/>
      <c r="AA1441" s="2"/>
      <c r="AF1441" s="2"/>
      <c r="AK1441" s="2"/>
    </row>
    <row r="1442" spans="23:37" x14ac:dyDescent="0.3">
      <c r="W1442" s="1"/>
      <c r="X1442" s="1"/>
      <c r="Y1442" s="1"/>
      <c r="AA1442" s="2"/>
      <c r="AF1442" s="2"/>
      <c r="AK1442" s="2"/>
    </row>
    <row r="1443" spans="23:37" x14ac:dyDescent="0.3">
      <c r="W1443" s="1"/>
      <c r="X1443" s="1"/>
      <c r="Y1443" s="1"/>
      <c r="AA1443" s="2"/>
      <c r="AF1443" s="2"/>
      <c r="AK1443" s="2"/>
    </row>
    <row r="1444" spans="23:37" x14ac:dyDescent="0.3">
      <c r="W1444" s="1"/>
      <c r="X1444" s="1"/>
      <c r="Y1444" s="1"/>
      <c r="AA1444" s="2"/>
      <c r="AF1444" s="2"/>
      <c r="AK1444" s="2"/>
    </row>
    <row r="1445" spans="23:37" x14ac:dyDescent="0.3">
      <c r="W1445" s="1"/>
      <c r="X1445" s="1"/>
      <c r="Y1445" s="1"/>
      <c r="AA1445" s="2"/>
      <c r="AF1445" s="2"/>
      <c r="AK1445" s="2"/>
    </row>
    <row r="1446" spans="23:37" x14ac:dyDescent="0.3">
      <c r="W1446" s="1"/>
      <c r="X1446" s="1"/>
      <c r="Y1446" s="1"/>
      <c r="AA1446" s="2"/>
      <c r="AF1446" s="2"/>
      <c r="AK1446" s="2"/>
    </row>
    <row r="1447" spans="23:37" x14ac:dyDescent="0.3">
      <c r="W1447" s="1"/>
      <c r="X1447" s="1"/>
      <c r="Y1447" s="1"/>
      <c r="AA1447" s="2"/>
      <c r="AF1447" s="2"/>
      <c r="AK1447" s="2"/>
    </row>
    <row r="1448" spans="23:37" x14ac:dyDescent="0.3">
      <c r="W1448" s="1"/>
      <c r="X1448" s="1"/>
      <c r="Y1448" s="1"/>
      <c r="AA1448" s="2"/>
      <c r="AF1448" s="2"/>
      <c r="AK1448" s="2"/>
    </row>
    <row r="1449" spans="23:37" x14ac:dyDescent="0.3">
      <c r="W1449" s="1"/>
      <c r="X1449" s="1"/>
      <c r="Y1449" s="1"/>
      <c r="AA1449" s="2"/>
      <c r="AF1449" s="2"/>
      <c r="AK1449" s="2"/>
    </row>
    <row r="1450" spans="23:37" x14ac:dyDescent="0.3">
      <c r="W1450" s="1"/>
      <c r="X1450" s="1"/>
      <c r="Y1450" s="1"/>
      <c r="AA1450" s="2"/>
      <c r="AF1450" s="2"/>
      <c r="AK1450" s="2"/>
    </row>
    <row r="1451" spans="23:37" x14ac:dyDescent="0.3">
      <c r="W1451" s="1"/>
      <c r="X1451" s="1"/>
      <c r="Y1451" s="1"/>
      <c r="AA1451" s="2"/>
      <c r="AF1451" s="2"/>
      <c r="AK1451" s="2"/>
    </row>
    <row r="1452" spans="23:37" x14ac:dyDescent="0.3">
      <c r="W1452" s="1"/>
      <c r="X1452" s="1"/>
      <c r="Y1452" s="1"/>
      <c r="AA1452" s="2"/>
      <c r="AF1452" s="2"/>
      <c r="AK1452" s="2"/>
    </row>
    <row r="1453" spans="23:37" x14ac:dyDescent="0.3">
      <c r="W1453" s="1"/>
      <c r="X1453" s="1"/>
      <c r="Y1453" s="1"/>
      <c r="AA1453" s="2"/>
      <c r="AF1453" s="2"/>
      <c r="AK1453" s="2"/>
    </row>
    <row r="1454" spans="23:37" x14ac:dyDescent="0.3">
      <c r="W1454" s="1"/>
      <c r="X1454" s="1"/>
      <c r="Y1454" s="1"/>
      <c r="AA1454" s="2"/>
      <c r="AF1454" s="2"/>
      <c r="AK1454" s="2"/>
    </row>
    <row r="1455" spans="23:37" x14ac:dyDescent="0.3">
      <c r="W1455" s="1"/>
      <c r="X1455" s="1"/>
      <c r="Y1455" s="1"/>
      <c r="AA1455" s="2"/>
      <c r="AF1455" s="2"/>
      <c r="AK1455" s="2"/>
    </row>
    <row r="1456" spans="23:37" x14ac:dyDescent="0.3">
      <c r="W1456" s="1"/>
      <c r="X1456" s="1"/>
      <c r="Y1456" s="1"/>
      <c r="AA1456" s="2"/>
      <c r="AF1456" s="2"/>
      <c r="AK1456" s="2"/>
    </row>
    <row r="1457" spans="23:37" x14ac:dyDescent="0.3">
      <c r="W1457" s="1"/>
      <c r="X1457" s="1"/>
      <c r="Y1457" s="1"/>
      <c r="AA1457" s="2"/>
      <c r="AF1457" s="2"/>
      <c r="AK1457" s="2"/>
    </row>
    <row r="1458" spans="23:37" x14ac:dyDescent="0.3">
      <c r="W1458" s="1"/>
      <c r="X1458" s="1"/>
      <c r="Y1458" s="1"/>
      <c r="AA1458" s="2"/>
      <c r="AF1458" s="2"/>
      <c r="AK1458" s="2"/>
    </row>
    <row r="1459" spans="23:37" x14ac:dyDescent="0.3">
      <c r="W1459" s="1"/>
      <c r="X1459" s="1"/>
      <c r="Y1459" s="1"/>
      <c r="AA1459" s="2"/>
      <c r="AF1459" s="2"/>
      <c r="AK1459" s="2"/>
    </row>
    <row r="1460" spans="23:37" x14ac:dyDescent="0.3">
      <c r="W1460" s="1"/>
      <c r="X1460" s="1"/>
      <c r="Y1460" s="1"/>
      <c r="AA1460" s="2"/>
      <c r="AF1460" s="2"/>
      <c r="AK1460" s="2"/>
    </row>
    <row r="1461" spans="23:37" x14ac:dyDescent="0.3">
      <c r="W1461" s="1"/>
      <c r="X1461" s="1"/>
      <c r="Y1461" s="1"/>
      <c r="AA1461" s="2"/>
      <c r="AF1461" s="2"/>
      <c r="AK1461" s="2"/>
    </row>
    <row r="1462" spans="23:37" x14ac:dyDescent="0.3">
      <c r="W1462" s="1"/>
      <c r="X1462" s="1"/>
      <c r="Y1462" s="1"/>
      <c r="AA1462" s="2"/>
      <c r="AF1462" s="2"/>
      <c r="AK1462" s="2"/>
    </row>
    <row r="1463" spans="23:37" x14ac:dyDescent="0.3">
      <c r="W1463" s="1"/>
      <c r="X1463" s="1"/>
      <c r="Y1463" s="1"/>
      <c r="AA1463" s="2"/>
      <c r="AF1463" s="2"/>
      <c r="AK1463" s="2"/>
    </row>
    <row r="1464" spans="23:37" x14ac:dyDescent="0.3">
      <c r="W1464" s="1"/>
      <c r="X1464" s="1"/>
      <c r="Y1464" s="1"/>
      <c r="AA1464" s="2"/>
      <c r="AF1464" s="2"/>
      <c r="AK1464" s="2"/>
    </row>
    <row r="1465" spans="23:37" x14ac:dyDescent="0.3">
      <c r="W1465" s="1"/>
      <c r="X1465" s="1"/>
      <c r="Y1465" s="1"/>
      <c r="AA1465" s="2"/>
      <c r="AF1465" s="2"/>
      <c r="AK1465" s="2"/>
    </row>
    <row r="1466" spans="23:37" x14ac:dyDescent="0.3">
      <c r="W1466" s="1"/>
      <c r="X1466" s="1"/>
      <c r="Y1466" s="1"/>
      <c r="AA1466" s="2"/>
      <c r="AF1466" s="2"/>
      <c r="AK1466" s="2"/>
    </row>
    <row r="1467" spans="23:37" x14ac:dyDescent="0.3">
      <c r="W1467" s="1"/>
      <c r="X1467" s="1"/>
      <c r="Y1467" s="1"/>
      <c r="AA1467" s="2"/>
      <c r="AF1467" s="2"/>
      <c r="AK1467" s="2"/>
    </row>
    <row r="1468" spans="23:37" x14ac:dyDescent="0.3">
      <c r="W1468" s="1"/>
      <c r="X1468" s="1"/>
      <c r="Y1468" s="1"/>
      <c r="AA1468" s="2"/>
      <c r="AF1468" s="2"/>
      <c r="AK1468" s="2"/>
    </row>
    <row r="1469" spans="23:37" x14ac:dyDescent="0.3">
      <c r="W1469" s="1"/>
      <c r="X1469" s="1"/>
      <c r="Y1469" s="1"/>
      <c r="AA1469" s="2"/>
      <c r="AF1469" s="2"/>
      <c r="AK1469" s="2"/>
    </row>
    <row r="1470" spans="23:37" x14ac:dyDescent="0.3">
      <c r="W1470" s="1"/>
      <c r="X1470" s="1"/>
      <c r="Y1470" s="1"/>
      <c r="AA1470" s="2"/>
      <c r="AF1470" s="2"/>
      <c r="AK1470" s="2"/>
    </row>
    <row r="1471" spans="23:37" x14ac:dyDescent="0.3">
      <c r="W1471" s="1"/>
      <c r="X1471" s="1"/>
      <c r="Y1471" s="1"/>
      <c r="AA1471" s="2"/>
      <c r="AF1471" s="2"/>
      <c r="AK1471" s="2"/>
    </row>
    <row r="1472" spans="23:37" x14ac:dyDescent="0.3">
      <c r="W1472" s="1"/>
      <c r="X1472" s="1"/>
      <c r="Y1472" s="1"/>
      <c r="AA1472" s="2"/>
      <c r="AF1472" s="2"/>
      <c r="AK1472" s="2"/>
    </row>
    <row r="1473" spans="23:37" x14ac:dyDescent="0.3">
      <c r="W1473" s="1"/>
      <c r="X1473" s="1"/>
      <c r="Y1473" s="1"/>
      <c r="AA1473" s="2"/>
      <c r="AF1473" s="2"/>
      <c r="AK1473" s="2"/>
    </row>
    <row r="1474" spans="23:37" x14ac:dyDescent="0.3">
      <c r="W1474" s="1"/>
      <c r="X1474" s="1"/>
      <c r="Y1474" s="1"/>
      <c r="AA1474" s="2"/>
      <c r="AF1474" s="2"/>
      <c r="AK1474" s="2"/>
    </row>
    <row r="1475" spans="23:37" x14ac:dyDescent="0.3">
      <c r="W1475" s="1"/>
      <c r="X1475" s="1"/>
      <c r="Y1475" s="1"/>
      <c r="AA1475" s="2"/>
      <c r="AF1475" s="2"/>
      <c r="AK1475" s="2"/>
    </row>
    <row r="1476" spans="23:37" x14ac:dyDescent="0.3">
      <c r="W1476" s="1"/>
      <c r="X1476" s="1"/>
      <c r="Y1476" s="1"/>
      <c r="AA1476" s="2"/>
      <c r="AF1476" s="2"/>
      <c r="AK1476" s="2"/>
    </row>
    <row r="1477" spans="23:37" x14ac:dyDescent="0.3">
      <c r="W1477" s="1"/>
      <c r="X1477" s="1"/>
      <c r="Y1477" s="1"/>
      <c r="AA1477" s="2"/>
      <c r="AF1477" s="2"/>
      <c r="AK1477" s="2"/>
    </row>
    <row r="1478" spans="23:37" x14ac:dyDescent="0.3">
      <c r="W1478" s="1"/>
      <c r="X1478" s="1"/>
      <c r="Y1478" s="1"/>
      <c r="AA1478" s="2"/>
      <c r="AF1478" s="2"/>
      <c r="AK1478" s="2"/>
    </row>
    <row r="1479" spans="23:37" x14ac:dyDescent="0.3">
      <c r="W1479" s="1"/>
      <c r="X1479" s="1"/>
      <c r="Y1479" s="1"/>
      <c r="AA1479" s="2"/>
      <c r="AF1479" s="2"/>
      <c r="AK1479" s="2"/>
    </row>
    <row r="1480" spans="23:37" x14ac:dyDescent="0.3">
      <c r="W1480" s="1"/>
      <c r="X1480" s="1"/>
      <c r="Y1480" s="1"/>
      <c r="AA1480" s="2"/>
      <c r="AF1480" s="2"/>
      <c r="AK1480" s="2"/>
    </row>
    <row r="1481" spans="23:37" x14ac:dyDescent="0.3">
      <c r="W1481" s="1"/>
      <c r="X1481" s="1"/>
      <c r="Y1481" s="1"/>
      <c r="AA1481" s="2"/>
      <c r="AF1481" s="2"/>
      <c r="AK1481" s="2"/>
    </row>
    <row r="1482" spans="23:37" x14ac:dyDescent="0.3">
      <c r="W1482" s="1"/>
      <c r="X1482" s="1"/>
      <c r="Y1482" s="1"/>
      <c r="AA1482" s="2"/>
      <c r="AF1482" s="2"/>
      <c r="AK1482" s="2"/>
    </row>
    <row r="1483" spans="23:37" x14ac:dyDescent="0.3">
      <c r="W1483" s="1"/>
      <c r="X1483" s="1"/>
      <c r="Y1483" s="1"/>
      <c r="AA1483" s="2"/>
      <c r="AF1483" s="2"/>
      <c r="AK1483" s="2"/>
    </row>
    <row r="1484" spans="23:37" x14ac:dyDescent="0.3">
      <c r="W1484" s="1"/>
      <c r="X1484" s="1"/>
      <c r="Y1484" s="1"/>
      <c r="AA1484" s="2"/>
      <c r="AF1484" s="2"/>
      <c r="AK1484" s="2"/>
    </row>
    <row r="1485" spans="23:37" x14ac:dyDescent="0.3">
      <c r="W1485" s="1"/>
      <c r="X1485" s="1"/>
      <c r="Y1485" s="1"/>
      <c r="AA1485" s="2"/>
      <c r="AF1485" s="2"/>
      <c r="AK1485" s="2"/>
    </row>
    <row r="1486" spans="23:37" x14ac:dyDescent="0.3">
      <c r="W1486" s="1"/>
      <c r="X1486" s="1"/>
      <c r="Y1486" s="1"/>
      <c r="AA1486" s="2"/>
      <c r="AF1486" s="2"/>
      <c r="AK1486" s="2"/>
    </row>
    <row r="1487" spans="23:37" x14ac:dyDescent="0.3">
      <c r="W1487" s="1"/>
      <c r="X1487" s="1"/>
      <c r="Y1487" s="1"/>
      <c r="AA1487" s="2"/>
      <c r="AF1487" s="2"/>
      <c r="AK1487" s="2"/>
    </row>
    <row r="1488" spans="23:37" x14ac:dyDescent="0.3">
      <c r="W1488" s="1"/>
      <c r="X1488" s="1"/>
      <c r="Y1488" s="1"/>
      <c r="AA1488" s="2"/>
      <c r="AF1488" s="2"/>
      <c r="AK1488" s="2"/>
    </row>
    <row r="1489" spans="23:37" x14ac:dyDescent="0.3">
      <c r="W1489" s="1"/>
      <c r="X1489" s="1"/>
      <c r="Y1489" s="1"/>
      <c r="AA1489" s="2"/>
      <c r="AF1489" s="2"/>
      <c r="AK1489" s="2"/>
    </row>
    <row r="1490" spans="23:37" x14ac:dyDescent="0.3">
      <c r="W1490" s="1"/>
      <c r="X1490" s="1"/>
      <c r="Y1490" s="1"/>
      <c r="AA1490" s="2"/>
      <c r="AF1490" s="2"/>
      <c r="AK1490" s="2"/>
    </row>
    <row r="1491" spans="23:37" x14ac:dyDescent="0.3">
      <c r="W1491" s="1"/>
      <c r="X1491" s="1"/>
      <c r="Y1491" s="1"/>
      <c r="AA1491" s="2"/>
      <c r="AF1491" s="2"/>
      <c r="AK1491" s="2"/>
    </row>
    <row r="1492" spans="23:37" x14ac:dyDescent="0.3">
      <c r="W1492" s="1"/>
      <c r="X1492" s="1"/>
      <c r="Y1492" s="1"/>
      <c r="AA1492" s="2"/>
      <c r="AF1492" s="2"/>
      <c r="AK1492" s="2"/>
    </row>
    <row r="1493" spans="23:37" x14ac:dyDescent="0.3">
      <c r="W1493" s="1"/>
      <c r="X1493" s="1"/>
      <c r="Y1493" s="1"/>
      <c r="AA1493" s="2"/>
      <c r="AF1493" s="2"/>
      <c r="AK1493" s="2"/>
    </row>
    <row r="1494" spans="23:37" x14ac:dyDescent="0.3">
      <c r="W1494" s="1"/>
      <c r="X1494" s="1"/>
      <c r="Y1494" s="1"/>
      <c r="AA1494" s="2"/>
      <c r="AF1494" s="2"/>
      <c r="AK1494" s="2"/>
    </row>
    <row r="1495" spans="23:37" x14ac:dyDescent="0.3">
      <c r="W1495" s="1"/>
      <c r="X1495" s="1"/>
      <c r="Y1495" s="1"/>
      <c r="AA1495" s="2"/>
      <c r="AF1495" s="2"/>
      <c r="AK1495" s="2"/>
    </row>
    <row r="1496" spans="23:37" x14ac:dyDescent="0.3">
      <c r="W1496" s="1"/>
      <c r="X1496" s="1"/>
      <c r="Y1496" s="1"/>
      <c r="AA1496" s="2"/>
      <c r="AF1496" s="2"/>
      <c r="AK1496" s="2"/>
    </row>
    <row r="1497" spans="23:37" x14ac:dyDescent="0.3">
      <c r="W1497" s="1"/>
      <c r="X1497" s="1"/>
      <c r="Y1497" s="1"/>
      <c r="AA1497" s="2"/>
      <c r="AF1497" s="2"/>
      <c r="AK1497" s="2"/>
    </row>
    <row r="1498" spans="23:37" x14ac:dyDescent="0.3">
      <c r="W1498" s="1"/>
      <c r="X1498" s="1"/>
      <c r="Y1498" s="1"/>
      <c r="AA1498" s="2"/>
      <c r="AF1498" s="2"/>
      <c r="AK1498" s="2"/>
    </row>
    <row r="1499" spans="23:37" x14ac:dyDescent="0.3">
      <c r="W1499" s="1"/>
      <c r="X1499" s="1"/>
      <c r="Y1499" s="1"/>
      <c r="AA1499" s="2"/>
      <c r="AF1499" s="2"/>
      <c r="AK1499" s="2"/>
    </row>
    <row r="1500" spans="23:37" x14ac:dyDescent="0.3">
      <c r="W1500" s="1"/>
      <c r="X1500" s="1"/>
      <c r="Y1500" s="1"/>
      <c r="AA1500" s="2"/>
      <c r="AF1500" s="2"/>
      <c r="AK1500" s="2"/>
    </row>
    <row r="1501" spans="23:37" x14ac:dyDescent="0.3">
      <c r="W1501" s="1"/>
      <c r="X1501" s="1"/>
      <c r="Y1501" s="1"/>
      <c r="AA1501" s="2"/>
      <c r="AF1501" s="2"/>
      <c r="AK1501" s="2"/>
    </row>
    <row r="1502" spans="23:37" x14ac:dyDescent="0.3">
      <c r="W1502" s="1"/>
      <c r="X1502" s="1"/>
      <c r="Y1502" s="1"/>
      <c r="AA1502" s="2"/>
      <c r="AF1502" s="2"/>
      <c r="AK1502" s="2"/>
    </row>
    <row r="1503" spans="23:37" x14ac:dyDescent="0.3">
      <c r="W1503" s="1"/>
      <c r="X1503" s="1"/>
      <c r="Y1503" s="1"/>
      <c r="AA1503" s="2"/>
      <c r="AF1503" s="2"/>
      <c r="AK1503" s="2"/>
    </row>
    <row r="1504" spans="23:37" x14ac:dyDescent="0.3">
      <c r="W1504" s="1"/>
      <c r="X1504" s="1"/>
      <c r="Y1504" s="1"/>
      <c r="AA1504" s="2"/>
      <c r="AF1504" s="2"/>
      <c r="AK1504" s="2"/>
    </row>
    <row r="1505" spans="23:37" x14ac:dyDescent="0.3">
      <c r="W1505" s="1"/>
      <c r="X1505" s="1"/>
      <c r="Y1505" s="1"/>
      <c r="AA1505" s="2"/>
      <c r="AF1505" s="2"/>
      <c r="AK1505" s="2"/>
    </row>
    <row r="1506" spans="23:37" x14ac:dyDescent="0.3">
      <c r="W1506" s="1"/>
      <c r="X1506" s="1"/>
      <c r="Y1506" s="1"/>
      <c r="AA1506" s="2"/>
      <c r="AF1506" s="2"/>
      <c r="AK1506" s="2"/>
    </row>
    <row r="1507" spans="23:37" x14ac:dyDescent="0.3">
      <c r="W1507" s="1"/>
      <c r="X1507" s="1"/>
      <c r="Y1507" s="1"/>
      <c r="AA1507" s="2"/>
      <c r="AF1507" s="2"/>
      <c r="AK1507" s="2"/>
    </row>
    <row r="1508" spans="23:37" x14ac:dyDescent="0.3">
      <c r="W1508" s="1"/>
      <c r="X1508" s="1"/>
      <c r="Y1508" s="1"/>
      <c r="AA1508" s="2"/>
      <c r="AF1508" s="2"/>
      <c r="AK1508" s="2"/>
    </row>
    <row r="1509" spans="23:37" x14ac:dyDescent="0.3">
      <c r="W1509" s="1"/>
      <c r="X1509" s="1"/>
      <c r="Y1509" s="1"/>
      <c r="AA1509" s="2"/>
      <c r="AF1509" s="2"/>
      <c r="AK1509" s="2"/>
    </row>
    <row r="1510" spans="23:37" x14ac:dyDescent="0.3">
      <c r="W1510" s="1"/>
      <c r="X1510" s="1"/>
      <c r="Y1510" s="1"/>
      <c r="AA1510" s="2"/>
      <c r="AF1510" s="2"/>
      <c r="AK1510" s="2"/>
    </row>
    <row r="1511" spans="23:37" x14ac:dyDescent="0.3">
      <c r="W1511" s="1"/>
      <c r="X1511" s="1"/>
      <c r="Y1511" s="1"/>
      <c r="AA1511" s="2"/>
      <c r="AF1511" s="2"/>
      <c r="AK1511" s="2"/>
    </row>
    <row r="1512" spans="23:37" x14ac:dyDescent="0.3">
      <c r="W1512" s="1"/>
      <c r="X1512" s="1"/>
      <c r="Y1512" s="1"/>
      <c r="AA1512" s="2"/>
      <c r="AF1512" s="2"/>
      <c r="AK1512" s="2"/>
    </row>
    <row r="1513" spans="23:37" x14ac:dyDescent="0.3">
      <c r="W1513" s="1"/>
      <c r="X1513" s="1"/>
      <c r="Y1513" s="1"/>
      <c r="AA1513" s="2"/>
      <c r="AF1513" s="2"/>
      <c r="AK1513" s="2"/>
    </row>
    <row r="1514" spans="23:37" x14ac:dyDescent="0.3">
      <c r="W1514" s="1"/>
      <c r="X1514" s="1"/>
      <c r="Y1514" s="1"/>
      <c r="AA1514" s="2"/>
      <c r="AF1514" s="2"/>
      <c r="AK1514" s="2"/>
    </row>
    <row r="1515" spans="23:37" x14ac:dyDescent="0.3">
      <c r="W1515" s="1"/>
      <c r="X1515" s="1"/>
      <c r="Y1515" s="1"/>
      <c r="AA1515" s="2"/>
      <c r="AF1515" s="2"/>
      <c r="AK1515" s="2"/>
    </row>
    <row r="1516" spans="23:37" x14ac:dyDescent="0.3">
      <c r="W1516" s="1"/>
      <c r="X1516" s="1"/>
      <c r="Y1516" s="1"/>
      <c r="AA1516" s="2"/>
      <c r="AF1516" s="2"/>
      <c r="AK1516" s="2"/>
    </row>
    <row r="1517" spans="23:37" x14ac:dyDescent="0.3">
      <c r="W1517" s="1"/>
      <c r="X1517" s="1"/>
      <c r="Y1517" s="1"/>
      <c r="AA1517" s="2"/>
      <c r="AF1517" s="2"/>
      <c r="AK1517" s="2"/>
    </row>
    <row r="1518" spans="23:37" x14ac:dyDescent="0.3">
      <c r="W1518" s="1"/>
      <c r="X1518" s="1"/>
      <c r="Y1518" s="1"/>
      <c r="AA1518" s="2"/>
      <c r="AF1518" s="2"/>
      <c r="AK1518" s="2"/>
    </row>
    <row r="1519" spans="23:37" x14ac:dyDescent="0.3">
      <c r="W1519" s="1"/>
      <c r="X1519" s="1"/>
      <c r="Y1519" s="1"/>
      <c r="AA1519" s="2"/>
      <c r="AF1519" s="2"/>
      <c r="AK1519" s="2"/>
    </row>
    <row r="1520" spans="23:37" x14ac:dyDescent="0.3">
      <c r="W1520" s="1"/>
      <c r="X1520" s="1"/>
      <c r="Y1520" s="1"/>
      <c r="AA1520" s="2"/>
      <c r="AF1520" s="2"/>
      <c r="AK1520" s="2"/>
    </row>
    <row r="1521" spans="23:37" x14ac:dyDescent="0.3">
      <c r="W1521" s="1"/>
      <c r="X1521" s="1"/>
      <c r="Y1521" s="1"/>
      <c r="AA1521" s="2"/>
      <c r="AF1521" s="2"/>
      <c r="AK1521" s="2"/>
    </row>
    <row r="1522" spans="23:37" x14ac:dyDescent="0.3">
      <c r="W1522" s="1"/>
      <c r="X1522" s="1"/>
      <c r="Y1522" s="1"/>
      <c r="AA1522" s="2"/>
      <c r="AF1522" s="2"/>
      <c r="AK1522" s="2"/>
    </row>
    <row r="1523" spans="23:37" x14ac:dyDescent="0.3">
      <c r="W1523" s="1"/>
      <c r="X1523" s="1"/>
      <c r="Y1523" s="1"/>
      <c r="AA1523" s="2"/>
      <c r="AF1523" s="2"/>
      <c r="AK1523" s="2"/>
    </row>
    <row r="1524" spans="23:37" x14ac:dyDescent="0.3">
      <c r="W1524" s="1"/>
      <c r="X1524" s="1"/>
      <c r="Y1524" s="1"/>
      <c r="AA1524" s="2"/>
      <c r="AF1524" s="2"/>
      <c r="AK1524" s="2"/>
    </row>
    <row r="1525" spans="23:37" x14ac:dyDescent="0.3">
      <c r="W1525" s="1"/>
      <c r="X1525" s="1"/>
      <c r="Y1525" s="1"/>
      <c r="AA1525" s="2"/>
      <c r="AF1525" s="2"/>
      <c r="AK1525" s="2"/>
    </row>
    <row r="1526" spans="23:37" x14ac:dyDescent="0.3">
      <c r="W1526" s="1"/>
      <c r="X1526" s="1"/>
      <c r="Y1526" s="1"/>
      <c r="AA1526" s="2"/>
      <c r="AF1526" s="2"/>
      <c r="AK1526" s="2"/>
    </row>
    <row r="1527" spans="23:37" x14ac:dyDescent="0.3">
      <c r="W1527" s="1"/>
      <c r="X1527" s="1"/>
      <c r="Y1527" s="1"/>
      <c r="AA1527" s="2"/>
      <c r="AF1527" s="2"/>
      <c r="AK1527" s="2"/>
    </row>
    <row r="1528" spans="23:37" x14ac:dyDescent="0.3">
      <c r="W1528" s="1"/>
      <c r="X1528" s="1"/>
      <c r="Y1528" s="1"/>
      <c r="AA1528" s="2"/>
      <c r="AF1528" s="2"/>
      <c r="AK1528" s="2"/>
    </row>
    <row r="1529" spans="23:37" x14ac:dyDescent="0.3">
      <c r="W1529" s="1"/>
      <c r="X1529" s="1"/>
      <c r="Y1529" s="1"/>
      <c r="AA1529" s="2"/>
      <c r="AF1529" s="2"/>
      <c r="AK1529" s="2"/>
    </row>
    <row r="1530" spans="23:37" x14ac:dyDescent="0.3">
      <c r="W1530" s="1"/>
      <c r="X1530" s="1"/>
      <c r="Y1530" s="1"/>
      <c r="AA1530" s="2"/>
      <c r="AF1530" s="2"/>
      <c r="AK1530" s="2"/>
    </row>
    <row r="1531" spans="23:37" x14ac:dyDescent="0.3">
      <c r="W1531" s="1"/>
      <c r="X1531" s="1"/>
      <c r="Y1531" s="1"/>
      <c r="AA1531" s="2"/>
      <c r="AF1531" s="2"/>
      <c r="AK1531" s="2"/>
    </row>
    <row r="1532" spans="23:37" x14ac:dyDescent="0.3">
      <c r="W1532" s="1"/>
      <c r="X1532" s="1"/>
      <c r="Y1532" s="1"/>
      <c r="AA1532" s="2"/>
      <c r="AF1532" s="2"/>
      <c r="AK1532" s="2"/>
    </row>
    <row r="1533" spans="23:37" x14ac:dyDescent="0.3">
      <c r="W1533" s="1"/>
      <c r="X1533" s="1"/>
      <c r="Y1533" s="1"/>
      <c r="AA1533" s="2"/>
      <c r="AF1533" s="2"/>
      <c r="AK1533" s="2"/>
    </row>
    <row r="1534" spans="23:37" x14ac:dyDescent="0.3">
      <c r="W1534" s="1"/>
      <c r="X1534" s="1"/>
      <c r="Y1534" s="1"/>
      <c r="AA1534" s="2"/>
      <c r="AF1534" s="2"/>
      <c r="AK1534" s="2"/>
    </row>
    <row r="1535" spans="23:37" x14ac:dyDescent="0.3">
      <c r="W1535" s="1"/>
      <c r="X1535" s="1"/>
      <c r="Y1535" s="1"/>
      <c r="AA1535" s="2"/>
      <c r="AF1535" s="2"/>
      <c r="AK1535" s="2"/>
    </row>
    <row r="1536" spans="23:37" x14ac:dyDescent="0.3">
      <c r="W1536" s="1"/>
      <c r="X1536" s="1"/>
      <c r="Y1536" s="1"/>
      <c r="AA1536" s="2"/>
      <c r="AF1536" s="2"/>
      <c r="AK1536" s="2"/>
    </row>
    <row r="1537" spans="23:37" x14ac:dyDescent="0.3">
      <c r="W1537" s="1"/>
      <c r="X1537" s="1"/>
      <c r="Y1537" s="1"/>
      <c r="AA1537" s="2"/>
      <c r="AF1537" s="2"/>
      <c r="AK1537" s="2"/>
    </row>
    <row r="1538" spans="23:37" x14ac:dyDescent="0.3">
      <c r="W1538" s="1"/>
      <c r="X1538" s="1"/>
      <c r="Y1538" s="1"/>
      <c r="AA1538" s="2"/>
      <c r="AF1538" s="2"/>
      <c r="AK1538" s="2"/>
    </row>
    <row r="1539" spans="23:37" x14ac:dyDescent="0.3">
      <c r="W1539" s="1"/>
      <c r="X1539" s="1"/>
      <c r="Y1539" s="1"/>
      <c r="AA1539" s="2"/>
      <c r="AF1539" s="2"/>
      <c r="AK1539" s="2"/>
    </row>
    <row r="1540" spans="23:37" x14ac:dyDescent="0.3">
      <c r="W1540" s="1"/>
      <c r="X1540" s="1"/>
      <c r="Y1540" s="1"/>
      <c r="AA1540" s="2"/>
      <c r="AF1540" s="2"/>
      <c r="AK1540" s="2"/>
    </row>
    <row r="1541" spans="23:37" x14ac:dyDescent="0.3">
      <c r="W1541" s="1"/>
      <c r="X1541" s="1"/>
      <c r="Y1541" s="1"/>
      <c r="AA1541" s="2"/>
      <c r="AF1541" s="2"/>
      <c r="AK1541" s="2"/>
    </row>
    <row r="1542" spans="23:37" x14ac:dyDescent="0.3">
      <c r="W1542" s="1"/>
      <c r="X1542" s="1"/>
      <c r="Y1542" s="1"/>
      <c r="AA1542" s="2"/>
      <c r="AF1542" s="2"/>
      <c r="AK1542" s="2"/>
    </row>
    <row r="1543" spans="23:37" x14ac:dyDescent="0.3">
      <c r="W1543" s="1"/>
      <c r="X1543" s="1"/>
      <c r="Y1543" s="1"/>
      <c r="AA1543" s="2"/>
      <c r="AF1543" s="2"/>
      <c r="AK1543" s="2"/>
    </row>
    <row r="1544" spans="23:37" x14ac:dyDescent="0.3">
      <c r="W1544" s="1"/>
      <c r="X1544" s="1"/>
      <c r="Y1544" s="1"/>
      <c r="AA1544" s="2"/>
      <c r="AF1544" s="2"/>
      <c r="AK1544" s="2"/>
    </row>
    <row r="1545" spans="23:37" x14ac:dyDescent="0.3">
      <c r="W1545" s="1"/>
      <c r="X1545" s="1"/>
      <c r="Y1545" s="1"/>
      <c r="AA1545" s="2"/>
      <c r="AF1545" s="2"/>
      <c r="AK1545" s="2"/>
    </row>
    <row r="1546" spans="23:37" x14ac:dyDescent="0.3">
      <c r="W1546" s="1"/>
      <c r="X1546" s="1"/>
      <c r="Y1546" s="1"/>
      <c r="AA1546" s="2"/>
      <c r="AF1546" s="2"/>
      <c r="AK1546" s="2"/>
    </row>
    <row r="1547" spans="23:37" x14ac:dyDescent="0.3">
      <c r="W1547" s="1"/>
      <c r="X1547" s="1"/>
      <c r="Y1547" s="1"/>
      <c r="AA1547" s="2"/>
      <c r="AF1547" s="2"/>
      <c r="AK1547" s="2"/>
    </row>
    <row r="1548" spans="23:37" x14ac:dyDescent="0.3">
      <c r="W1548" s="1"/>
      <c r="X1548" s="1"/>
      <c r="Y1548" s="1"/>
      <c r="AA1548" s="2"/>
      <c r="AF1548" s="2"/>
      <c r="AK1548" s="2"/>
    </row>
    <row r="1549" spans="23:37" x14ac:dyDescent="0.3">
      <c r="W1549" s="1"/>
      <c r="X1549" s="1"/>
      <c r="Y1549" s="1"/>
      <c r="AA1549" s="2"/>
      <c r="AF1549" s="2"/>
      <c r="AK1549" s="2"/>
    </row>
    <row r="1550" spans="23:37" x14ac:dyDescent="0.3">
      <c r="W1550" s="1"/>
      <c r="X1550" s="1"/>
      <c r="Y1550" s="1"/>
      <c r="AA1550" s="2"/>
      <c r="AF1550" s="2"/>
      <c r="AK1550" s="2"/>
    </row>
    <row r="1551" spans="23:37" x14ac:dyDescent="0.3">
      <c r="W1551" s="1"/>
      <c r="X1551" s="1"/>
      <c r="Y1551" s="1"/>
      <c r="AA1551" s="2"/>
      <c r="AF1551" s="2"/>
      <c r="AK1551" s="2"/>
    </row>
    <row r="1552" spans="23:37" x14ac:dyDescent="0.3">
      <c r="W1552" s="1"/>
      <c r="X1552" s="1"/>
      <c r="Y1552" s="1"/>
      <c r="AA1552" s="2"/>
      <c r="AF1552" s="2"/>
      <c r="AK1552" s="2"/>
    </row>
    <row r="1553" spans="23:37" x14ac:dyDescent="0.3">
      <c r="W1553" s="1"/>
      <c r="X1553" s="1"/>
      <c r="Y1553" s="1"/>
      <c r="AA1553" s="2"/>
      <c r="AF1553" s="2"/>
      <c r="AK1553" s="2"/>
    </row>
    <row r="1554" spans="23:37" x14ac:dyDescent="0.3">
      <c r="W1554" s="1"/>
      <c r="X1554" s="1"/>
      <c r="Y1554" s="1"/>
      <c r="AA1554" s="2"/>
      <c r="AF1554" s="2"/>
      <c r="AK1554" s="2"/>
    </row>
    <row r="1555" spans="23:37" x14ac:dyDescent="0.3">
      <c r="W1555" s="1"/>
      <c r="X1555" s="1"/>
      <c r="Y1555" s="1"/>
      <c r="AA1555" s="2"/>
      <c r="AF1555" s="2"/>
      <c r="AK1555" s="2"/>
    </row>
    <row r="1556" spans="23:37" x14ac:dyDescent="0.3">
      <c r="W1556" s="1"/>
      <c r="X1556" s="1"/>
      <c r="Y1556" s="1"/>
      <c r="AA1556" s="2"/>
      <c r="AF1556" s="2"/>
      <c r="AK1556" s="2"/>
    </row>
    <row r="1557" spans="23:37" x14ac:dyDescent="0.3">
      <c r="W1557" s="1"/>
      <c r="X1557" s="1"/>
      <c r="Y1557" s="1"/>
      <c r="AA1557" s="2"/>
      <c r="AF1557" s="2"/>
      <c r="AK1557" s="2"/>
    </row>
    <row r="1558" spans="23:37" x14ac:dyDescent="0.3">
      <c r="W1558" s="1"/>
      <c r="X1558" s="1"/>
      <c r="Y1558" s="1"/>
      <c r="AA1558" s="2"/>
      <c r="AF1558" s="2"/>
      <c r="AK1558" s="2"/>
    </row>
    <row r="1559" spans="23:37" x14ac:dyDescent="0.3">
      <c r="W1559" s="1"/>
      <c r="X1559" s="1"/>
      <c r="Y1559" s="1"/>
      <c r="AA1559" s="2"/>
      <c r="AF1559" s="2"/>
      <c r="AK1559" s="2"/>
    </row>
    <row r="1560" spans="23:37" x14ac:dyDescent="0.3">
      <c r="W1560" s="1"/>
      <c r="X1560" s="1"/>
      <c r="Y1560" s="1"/>
      <c r="AA1560" s="2"/>
      <c r="AF1560" s="2"/>
      <c r="AK1560" s="2"/>
    </row>
    <row r="1561" spans="23:37" x14ac:dyDescent="0.3">
      <c r="W1561" s="1"/>
      <c r="X1561" s="1"/>
      <c r="Y1561" s="1"/>
      <c r="AA1561" s="2"/>
      <c r="AF1561" s="2"/>
      <c r="AK1561" s="2"/>
    </row>
    <row r="1562" spans="23:37" x14ac:dyDescent="0.3">
      <c r="W1562" s="1"/>
      <c r="X1562" s="1"/>
      <c r="Y1562" s="1"/>
      <c r="AA1562" s="2"/>
      <c r="AF1562" s="2"/>
      <c r="AK1562" s="2"/>
    </row>
    <row r="1563" spans="23:37" x14ac:dyDescent="0.3">
      <c r="W1563" s="1"/>
      <c r="X1563" s="1"/>
      <c r="Y1563" s="1"/>
      <c r="AA1563" s="2"/>
      <c r="AF1563" s="2"/>
      <c r="AK1563" s="2"/>
    </row>
    <row r="1564" spans="23:37" x14ac:dyDescent="0.3">
      <c r="W1564" s="1"/>
      <c r="X1564" s="1"/>
      <c r="Y1564" s="1"/>
      <c r="AA1564" s="2"/>
      <c r="AF1564" s="2"/>
      <c r="AK1564" s="2"/>
    </row>
    <row r="1565" spans="23:37" x14ac:dyDescent="0.3">
      <c r="W1565" s="1"/>
      <c r="X1565" s="1"/>
      <c r="Y1565" s="1"/>
      <c r="AA1565" s="2"/>
      <c r="AF1565" s="2"/>
      <c r="AK1565" s="2"/>
    </row>
    <row r="1566" spans="23:37" x14ac:dyDescent="0.3">
      <c r="W1566" s="1"/>
      <c r="X1566" s="1"/>
      <c r="Y1566" s="1"/>
      <c r="AA1566" s="2"/>
      <c r="AF1566" s="2"/>
      <c r="AK1566" s="2"/>
    </row>
    <row r="1567" spans="23:37" x14ac:dyDescent="0.3">
      <c r="W1567" s="1"/>
      <c r="X1567" s="1"/>
      <c r="Y1567" s="1"/>
      <c r="AA1567" s="2"/>
      <c r="AF1567" s="2"/>
      <c r="AK1567" s="2"/>
    </row>
    <row r="1568" spans="23:37" x14ac:dyDescent="0.3">
      <c r="W1568" s="1"/>
      <c r="X1568" s="1"/>
      <c r="Y1568" s="1"/>
      <c r="AA1568" s="2"/>
      <c r="AF1568" s="2"/>
      <c r="AK1568" s="2"/>
    </row>
    <row r="1569" spans="23:37" x14ac:dyDescent="0.3">
      <c r="W1569" s="1"/>
      <c r="X1569" s="1"/>
      <c r="Y1569" s="1"/>
      <c r="AA1569" s="2"/>
      <c r="AF1569" s="2"/>
      <c r="AK1569" s="2"/>
    </row>
    <row r="1570" spans="23:37" x14ac:dyDescent="0.3">
      <c r="W1570" s="1"/>
      <c r="X1570" s="1"/>
      <c r="Y1570" s="1"/>
      <c r="AA1570" s="2"/>
      <c r="AF1570" s="2"/>
      <c r="AK1570" s="2"/>
    </row>
    <row r="1571" spans="23:37" x14ac:dyDescent="0.3">
      <c r="W1571" s="1"/>
      <c r="X1571" s="1"/>
      <c r="Y1571" s="1"/>
      <c r="AA1571" s="2"/>
      <c r="AF1571" s="2"/>
      <c r="AK1571" s="2"/>
    </row>
    <row r="1572" spans="23:37" x14ac:dyDescent="0.3">
      <c r="W1572" s="1"/>
      <c r="X1572" s="1"/>
      <c r="Y1572" s="1"/>
      <c r="AA1572" s="2"/>
      <c r="AF1572" s="2"/>
      <c r="AK1572" s="2"/>
    </row>
    <row r="1573" spans="23:37" x14ac:dyDescent="0.3">
      <c r="W1573" s="1"/>
      <c r="X1573" s="1"/>
      <c r="Y1573" s="1"/>
      <c r="AA1573" s="2"/>
      <c r="AF1573" s="2"/>
      <c r="AK1573" s="2"/>
    </row>
    <row r="1574" spans="23:37" x14ac:dyDescent="0.3">
      <c r="W1574" s="1"/>
      <c r="X1574" s="1"/>
      <c r="Y1574" s="1"/>
      <c r="AA1574" s="2"/>
      <c r="AF1574" s="2"/>
      <c r="AK1574" s="2"/>
    </row>
    <row r="1575" spans="23:37" x14ac:dyDescent="0.3">
      <c r="W1575" s="1"/>
      <c r="X1575" s="1"/>
      <c r="Y1575" s="1"/>
      <c r="AA1575" s="2"/>
      <c r="AF1575" s="2"/>
      <c r="AK1575" s="2"/>
    </row>
    <row r="1576" spans="23:37" x14ac:dyDescent="0.3">
      <c r="W1576" s="1"/>
      <c r="X1576" s="1"/>
      <c r="Y1576" s="1"/>
      <c r="AA1576" s="2"/>
      <c r="AF1576" s="2"/>
      <c r="AK1576" s="2"/>
    </row>
    <row r="1577" spans="23:37" x14ac:dyDescent="0.3">
      <c r="W1577" s="1"/>
      <c r="X1577" s="1"/>
      <c r="Y1577" s="1"/>
      <c r="AA1577" s="2"/>
      <c r="AF1577" s="2"/>
      <c r="AK1577" s="2"/>
    </row>
    <row r="1578" spans="23:37" x14ac:dyDescent="0.3">
      <c r="W1578" s="1"/>
      <c r="X1578" s="1"/>
      <c r="Y1578" s="1"/>
      <c r="AA1578" s="2"/>
      <c r="AF1578" s="2"/>
      <c r="AK1578" s="2"/>
    </row>
    <row r="1579" spans="23:37" x14ac:dyDescent="0.3">
      <c r="W1579" s="1"/>
      <c r="X1579" s="1"/>
      <c r="Y1579" s="1"/>
      <c r="AA1579" s="2"/>
      <c r="AF1579" s="2"/>
      <c r="AK1579" s="2"/>
    </row>
    <row r="1580" spans="23:37" x14ac:dyDescent="0.3">
      <c r="W1580" s="1"/>
      <c r="X1580" s="1"/>
      <c r="Y1580" s="1"/>
      <c r="AA1580" s="2"/>
      <c r="AF1580" s="2"/>
      <c r="AK1580" s="2"/>
    </row>
    <row r="1581" spans="23:37" x14ac:dyDescent="0.3">
      <c r="W1581" s="1"/>
      <c r="X1581" s="1"/>
      <c r="Y1581" s="1"/>
      <c r="AA1581" s="2"/>
      <c r="AF1581" s="2"/>
      <c r="AK1581" s="2"/>
    </row>
    <row r="1582" spans="23:37" x14ac:dyDescent="0.3">
      <c r="W1582" s="1"/>
      <c r="X1582" s="1"/>
      <c r="Y1582" s="1"/>
      <c r="AA1582" s="2"/>
      <c r="AF1582" s="2"/>
      <c r="AK1582" s="2"/>
    </row>
    <row r="1583" spans="23:37" x14ac:dyDescent="0.3">
      <c r="W1583" s="1"/>
      <c r="X1583" s="1"/>
      <c r="Y1583" s="1"/>
      <c r="AA1583" s="2"/>
      <c r="AF1583" s="2"/>
      <c r="AK1583" s="2"/>
    </row>
    <row r="1584" spans="23:37" x14ac:dyDescent="0.3">
      <c r="W1584" s="1"/>
      <c r="X1584" s="1"/>
      <c r="Y1584" s="1"/>
      <c r="AA1584" s="2"/>
      <c r="AF1584" s="2"/>
      <c r="AK1584" s="2"/>
    </row>
    <row r="1585" spans="23:37" x14ac:dyDescent="0.3">
      <c r="W1585" s="1"/>
      <c r="X1585" s="1"/>
      <c r="Y1585" s="1"/>
      <c r="AA1585" s="2"/>
      <c r="AF1585" s="2"/>
      <c r="AK1585" s="2"/>
    </row>
    <row r="1586" spans="23:37" x14ac:dyDescent="0.3">
      <c r="W1586" s="1"/>
      <c r="X1586" s="1"/>
      <c r="Y1586" s="1"/>
      <c r="AA1586" s="2"/>
      <c r="AF1586" s="2"/>
      <c r="AK1586" s="2"/>
    </row>
    <row r="1587" spans="23:37" x14ac:dyDescent="0.3">
      <c r="W1587" s="1"/>
      <c r="X1587" s="1"/>
      <c r="Y1587" s="1"/>
      <c r="AA1587" s="2"/>
      <c r="AF1587" s="2"/>
      <c r="AK1587" s="2"/>
    </row>
    <row r="1588" spans="23:37" x14ac:dyDescent="0.3">
      <c r="W1588" s="1"/>
      <c r="X1588" s="1"/>
      <c r="Y1588" s="1"/>
      <c r="AA1588" s="2"/>
      <c r="AF1588" s="2"/>
      <c r="AK1588" s="2"/>
    </row>
    <row r="1589" spans="23:37" x14ac:dyDescent="0.3">
      <c r="W1589" s="1"/>
      <c r="X1589" s="1"/>
      <c r="Y1589" s="1"/>
      <c r="AA1589" s="2"/>
      <c r="AF1589" s="2"/>
      <c r="AK1589" s="2"/>
    </row>
    <row r="1590" spans="23:37" x14ac:dyDescent="0.3">
      <c r="W1590" s="1"/>
      <c r="X1590" s="1"/>
      <c r="Y1590" s="1"/>
      <c r="AA1590" s="2"/>
      <c r="AF1590" s="2"/>
      <c r="AK1590" s="2"/>
    </row>
    <row r="1591" spans="23:37" x14ac:dyDescent="0.3">
      <c r="W1591" s="1"/>
      <c r="X1591" s="1"/>
      <c r="Y1591" s="1"/>
      <c r="AA1591" s="2"/>
      <c r="AF1591" s="2"/>
      <c r="AK1591" s="2"/>
    </row>
    <row r="1592" spans="23:37" x14ac:dyDescent="0.3">
      <c r="W1592" s="1"/>
      <c r="X1592" s="1"/>
      <c r="Y1592" s="1"/>
      <c r="AA1592" s="2"/>
      <c r="AF1592" s="2"/>
      <c r="AK1592" s="2"/>
    </row>
    <row r="1593" spans="23:37" x14ac:dyDescent="0.3">
      <c r="W1593" s="1"/>
      <c r="X1593" s="1"/>
      <c r="Y1593" s="1"/>
      <c r="AA1593" s="2"/>
      <c r="AF1593" s="2"/>
      <c r="AK1593" s="2"/>
    </row>
    <row r="1594" spans="23:37" x14ac:dyDescent="0.3">
      <c r="W1594" s="1"/>
      <c r="X1594" s="1"/>
      <c r="Y1594" s="1"/>
      <c r="AA1594" s="2"/>
      <c r="AF1594" s="2"/>
      <c r="AK1594" s="2"/>
    </row>
    <row r="1595" spans="23:37" x14ac:dyDescent="0.3">
      <c r="W1595" s="1"/>
      <c r="X1595" s="1"/>
      <c r="Y1595" s="1"/>
      <c r="AA1595" s="2"/>
      <c r="AF1595" s="2"/>
      <c r="AK1595" s="2"/>
    </row>
    <row r="1596" spans="23:37" x14ac:dyDescent="0.3">
      <c r="W1596" s="1"/>
      <c r="X1596" s="1"/>
      <c r="Y1596" s="1"/>
      <c r="AA1596" s="2"/>
      <c r="AF1596" s="2"/>
      <c r="AK1596" s="2"/>
    </row>
    <row r="1597" spans="23:37" x14ac:dyDescent="0.3">
      <c r="W1597" s="1"/>
      <c r="X1597" s="1"/>
      <c r="Y1597" s="1"/>
      <c r="AA1597" s="2"/>
      <c r="AF1597" s="2"/>
      <c r="AK1597" s="2"/>
    </row>
    <row r="1598" spans="23:37" x14ac:dyDescent="0.3">
      <c r="W1598" s="1"/>
      <c r="X1598" s="1"/>
      <c r="Y1598" s="1"/>
      <c r="AA1598" s="2"/>
      <c r="AF1598" s="2"/>
      <c r="AK1598" s="2"/>
    </row>
    <row r="1599" spans="23:37" x14ac:dyDescent="0.3">
      <c r="W1599" s="1"/>
      <c r="X1599" s="1"/>
      <c r="Y1599" s="1"/>
      <c r="AA1599" s="2"/>
      <c r="AF1599" s="2"/>
      <c r="AK1599" s="2"/>
    </row>
    <row r="1600" spans="23:37" x14ac:dyDescent="0.3">
      <c r="W1600" s="1"/>
      <c r="X1600" s="1"/>
      <c r="Y1600" s="1"/>
      <c r="AA1600" s="2"/>
      <c r="AF1600" s="2"/>
      <c r="AK1600" s="2"/>
    </row>
    <row r="1601" spans="23:37" x14ac:dyDescent="0.3">
      <c r="W1601" s="1"/>
      <c r="X1601" s="1"/>
      <c r="Y1601" s="1"/>
      <c r="AA1601" s="2"/>
      <c r="AF1601" s="2"/>
      <c r="AK1601" s="2"/>
    </row>
    <row r="1602" spans="23:37" x14ac:dyDescent="0.3">
      <c r="W1602" s="1"/>
      <c r="X1602" s="1"/>
      <c r="Y1602" s="1"/>
      <c r="AA1602" s="2"/>
      <c r="AF1602" s="2"/>
      <c r="AK1602" s="2"/>
    </row>
    <row r="1603" spans="23:37" x14ac:dyDescent="0.3">
      <c r="W1603" s="1"/>
      <c r="X1603" s="1"/>
      <c r="Y1603" s="1"/>
      <c r="AA1603" s="2"/>
      <c r="AF1603" s="2"/>
      <c r="AK1603" s="2"/>
    </row>
    <row r="1604" spans="23:37" x14ac:dyDescent="0.3">
      <c r="W1604" s="1"/>
      <c r="X1604" s="1"/>
      <c r="Y1604" s="1"/>
      <c r="AA1604" s="2"/>
      <c r="AF1604" s="2"/>
      <c r="AK1604" s="2"/>
    </row>
    <row r="1605" spans="23:37" x14ac:dyDescent="0.3">
      <c r="W1605" s="1"/>
      <c r="X1605" s="1"/>
      <c r="Y1605" s="1"/>
      <c r="AA1605" s="2"/>
      <c r="AF1605" s="2"/>
      <c r="AK1605" s="2"/>
    </row>
    <row r="1606" spans="23:37" x14ac:dyDescent="0.3">
      <c r="W1606" s="1"/>
      <c r="X1606" s="1"/>
      <c r="Y1606" s="1"/>
      <c r="AA1606" s="2"/>
      <c r="AF1606" s="2"/>
      <c r="AK1606" s="2"/>
    </row>
    <row r="1607" spans="23:37" x14ac:dyDescent="0.3">
      <c r="W1607" s="1"/>
      <c r="X1607" s="1"/>
      <c r="Y1607" s="1"/>
      <c r="AA1607" s="2"/>
      <c r="AF1607" s="2"/>
      <c r="AK1607" s="2"/>
    </row>
    <row r="1608" spans="23:37" x14ac:dyDescent="0.3">
      <c r="W1608" s="1"/>
      <c r="X1608" s="1"/>
      <c r="Y1608" s="1"/>
      <c r="AA1608" s="2"/>
      <c r="AF1608" s="2"/>
      <c r="AK1608" s="2"/>
    </row>
    <row r="1609" spans="23:37" x14ac:dyDescent="0.3">
      <c r="W1609" s="1"/>
      <c r="X1609" s="1"/>
      <c r="Y1609" s="1"/>
      <c r="AA1609" s="2"/>
      <c r="AF1609" s="2"/>
      <c r="AK1609" s="2"/>
    </row>
    <row r="1610" spans="23:37" x14ac:dyDescent="0.3">
      <c r="W1610" s="1"/>
      <c r="X1610" s="1"/>
      <c r="Y1610" s="1"/>
      <c r="AA1610" s="2"/>
      <c r="AF1610" s="2"/>
      <c r="AK1610" s="2"/>
    </row>
    <row r="1611" spans="23:37" x14ac:dyDescent="0.3">
      <c r="W1611" s="1"/>
      <c r="X1611" s="1"/>
      <c r="Y1611" s="1"/>
      <c r="AA1611" s="2"/>
      <c r="AF1611" s="2"/>
      <c r="AK1611" s="2"/>
    </row>
    <row r="1612" spans="23:37" x14ac:dyDescent="0.3">
      <c r="W1612" s="1"/>
      <c r="X1612" s="1"/>
      <c r="Y1612" s="1"/>
      <c r="AA1612" s="2"/>
      <c r="AF1612" s="2"/>
      <c r="AK1612" s="2"/>
    </row>
    <row r="1613" spans="23:37" x14ac:dyDescent="0.3">
      <c r="W1613" s="1"/>
      <c r="X1613" s="1"/>
      <c r="Y1613" s="1"/>
      <c r="AA1613" s="2"/>
      <c r="AF1613" s="2"/>
      <c r="AK1613" s="2"/>
    </row>
    <row r="1614" spans="23:37" x14ac:dyDescent="0.3">
      <c r="W1614" s="1"/>
      <c r="X1614" s="1"/>
      <c r="Y1614" s="1"/>
      <c r="AA1614" s="2"/>
      <c r="AF1614" s="2"/>
      <c r="AK1614" s="2"/>
    </row>
    <row r="1615" spans="23:37" x14ac:dyDescent="0.3">
      <c r="W1615" s="1"/>
      <c r="X1615" s="1"/>
      <c r="Y1615" s="1"/>
      <c r="AA1615" s="2"/>
      <c r="AF1615" s="2"/>
      <c r="AK1615" s="2"/>
    </row>
    <row r="1616" spans="23:37" x14ac:dyDescent="0.3">
      <c r="W1616" s="1"/>
      <c r="X1616" s="1"/>
      <c r="Y1616" s="1"/>
      <c r="AA1616" s="2"/>
      <c r="AF1616" s="2"/>
      <c r="AK1616" s="2"/>
    </row>
    <row r="1617" spans="23:37" x14ac:dyDescent="0.3">
      <c r="W1617" s="1"/>
      <c r="X1617" s="1"/>
      <c r="Y1617" s="1"/>
      <c r="AA1617" s="2"/>
      <c r="AF1617" s="2"/>
      <c r="AK1617" s="2"/>
    </row>
    <row r="1618" spans="23:37" x14ac:dyDescent="0.3">
      <c r="W1618" s="1"/>
      <c r="X1618" s="1"/>
      <c r="Y1618" s="1"/>
      <c r="AA1618" s="2"/>
      <c r="AF1618" s="2"/>
      <c r="AK1618" s="2"/>
    </row>
    <row r="1619" spans="23:37" x14ac:dyDescent="0.3">
      <c r="W1619" s="1"/>
      <c r="X1619" s="1"/>
      <c r="Y1619" s="1"/>
      <c r="AA1619" s="2"/>
      <c r="AF1619" s="2"/>
      <c r="AK1619" s="2"/>
    </row>
    <row r="1620" spans="23:37" x14ac:dyDescent="0.3">
      <c r="W1620" s="1"/>
      <c r="X1620" s="1"/>
      <c r="Y1620" s="1"/>
      <c r="AA1620" s="2"/>
      <c r="AF1620" s="2"/>
      <c r="AK1620" s="2"/>
    </row>
    <row r="1621" spans="23:37" x14ac:dyDescent="0.3">
      <c r="W1621" s="1"/>
      <c r="X1621" s="1"/>
      <c r="Y1621" s="1"/>
      <c r="AA1621" s="2"/>
      <c r="AF1621" s="2"/>
      <c r="AK1621" s="2"/>
    </row>
    <row r="1622" spans="23:37" x14ac:dyDescent="0.3">
      <c r="W1622" s="1"/>
      <c r="X1622" s="1"/>
      <c r="Y1622" s="1"/>
      <c r="AA1622" s="2"/>
      <c r="AF1622" s="2"/>
      <c r="AK1622" s="2"/>
    </row>
    <row r="1623" spans="23:37" x14ac:dyDescent="0.3">
      <c r="W1623" s="1"/>
      <c r="X1623" s="1"/>
      <c r="Y1623" s="1"/>
      <c r="AA1623" s="2"/>
      <c r="AF1623" s="2"/>
      <c r="AK1623" s="2"/>
    </row>
    <row r="1624" spans="23:37" x14ac:dyDescent="0.3">
      <c r="W1624" s="1"/>
      <c r="X1624" s="1"/>
      <c r="Y1624" s="1"/>
      <c r="AA1624" s="2"/>
      <c r="AF1624" s="2"/>
      <c r="AK1624" s="2"/>
    </row>
    <row r="1625" spans="23:37" x14ac:dyDescent="0.3">
      <c r="W1625" s="1"/>
      <c r="X1625" s="1"/>
      <c r="Y1625" s="1"/>
      <c r="AA1625" s="2"/>
      <c r="AF1625" s="2"/>
      <c r="AK1625" s="2"/>
    </row>
    <row r="1626" spans="23:37" x14ac:dyDescent="0.3">
      <c r="W1626" s="1"/>
      <c r="X1626" s="1"/>
      <c r="Y1626" s="1"/>
      <c r="AA1626" s="2"/>
      <c r="AF1626" s="2"/>
      <c r="AK1626" s="2"/>
    </row>
    <row r="1627" spans="23:37" x14ac:dyDescent="0.3">
      <c r="W1627" s="1"/>
      <c r="X1627" s="1"/>
      <c r="Y1627" s="1"/>
      <c r="AA1627" s="2"/>
      <c r="AF1627" s="2"/>
      <c r="AK1627" s="2"/>
    </row>
    <row r="1628" spans="23:37" x14ac:dyDescent="0.3">
      <c r="W1628" s="1"/>
      <c r="X1628" s="1"/>
      <c r="Y1628" s="1"/>
      <c r="AA1628" s="2"/>
      <c r="AF1628" s="2"/>
      <c r="AK1628" s="2"/>
    </row>
    <row r="1629" spans="23:37" x14ac:dyDescent="0.3">
      <c r="W1629" s="1"/>
      <c r="X1629" s="1"/>
      <c r="Y1629" s="1"/>
      <c r="AA1629" s="2"/>
      <c r="AF1629" s="2"/>
      <c r="AK1629" s="2"/>
    </row>
    <row r="1630" spans="23:37" x14ac:dyDescent="0.3">
      <c r="W1630" s="1"/>
      <c r="X1630" s="1"/>
      <c r="Y1630" s="1"/>
      <c r="AA1630" s="2"/>
      <c r="AF1630" s="2"/>
      <c r="AK1630" s="2"/>
    </row>
    <row r="1631" spans="23:37" x14ac:dyDescent="0.3">
      <c r="W1631" s="1"/>
      <c r="X1631" s="1"/>
      <c r="Y1631" s="1"/>
      <c r="AA1631" s="2"/>
      <c r="AF1631" s="2"/>
      <c r="AK1631" s="2"/>
    </row>
    <row r="1632" spans="23:37" x14ac:dyDescent="0.3">
      <c r="W1632" s="1"/>
      <c r="X1632" s="1"/>
      <c r="Y1632" s="1"/>
      <c r="AA1632" s="2"/>
      <c r="AF1632" s="2"/>
      <c r="AK1632" s="2"/>
    </row>
    <row r="1633" spans="23:37" x14ac:dyDescent="0.3">
      <c r="W1633" s="1"/>
      <c r="X1633" s="1"/>
      <c r="Y1633" s="1"/>
      <c r="AA1633" s="2"/>
      <c r="AF1633" s="2"/>
      <c r="AK1633" s="2"/>
    </row>
    <row r="1634" spans="23:37" x14ac:dyDescent="0.3">
      <c r="W1634" s="1"/>
      <c r="X1634" s="1"/>
      <c r="Y1634" s="1"/>
      <c r="AA1634" s="2"/>
      <c r="AF1634" s="2"/>
      <c r="AK1634" s="2"/>
    </row>
    <row r="1635" spans="23:37" x14ac:dyDescent="0.3">
      <c r="W1635" s="1"/>
      <c r="X1635" s="1"/>
      <c r="Y1635" s="1"/>
      <c r="AA1635" s="2"/>
      <c r="AF1635" s="2"/>
      <c r="AK1635" s="2"/>
    </row>
    <row r="1636" spans="23:37" x14ac:dyDescent="0.3">
      <c r="W1636" s="1"/>
      <c r="X1636" s="1"/>
      <c r="Y1636" s="1"/>
      <c r="AA1636" s="2"/>
      <c r="AF1636" s="2"/>
      <c r="AK1636" s="2"/>
    </row>
    <row r="1637" spans="23:37" x14ac:dyDescent="0.3">
      <c r="W1637" s="1"/>
      <c r="X1637" s="1"/>
      <c r="Y1637" s="1"/>
      <c r="AA1637" s="2"/>
      <c r="AF1637" s="2"/>
      <c r="AK1637" s="2"/>
    </row>
    <row r="1638" spans="23:37" x14ac:dyDescent="0.3">
      <c r="W1638" s="1"/>
      <c r="X1638" s="1"/>
      <c r="Y1638" s="1"/>
      <c r="AA1638" s="2"/>
      <c r="AF1638" s="2"/>
      <c r="AK1638" s="2"/>
    </row>
    <row r="1639" spans="23:37" x14ac:dyDescent="0.3">
      <c r="W1639" s="1"/>
      <c r="X1639" s="1"/>
      <c r="Y1639" s="1"/>
      <c r="AA1639" s="2"/>
      <c r="AF1639" s="2"/>
      <c r="AK1639" s="2"/>
    </row>
    <row r="1640" spans="23:37" x14ac:dyDescent="0.3">
      <c r="W1640" s="1"/>
      <c r="X1640" s="1"/>
      <c r="Y1640" s="1"/>
      <c r="AA1640" s="2"/>
      <c r="AF1640" s="2"/>
      <c r="AK1640" s="2"/>
    </row>
    <row r="1641" spans="23:37" x14ac:dyDescent="0.3">
      <c r="W1641" s="1"/>
      <c r="X1641" s="1"/>
      <c r="Y1641" s="1"/>
      <c r="AA1641" s="2"/>
      <c r="AF1641" s="2"/>
      <c r="AK1641" s="2"/>
    </row>
    <row r="1642" spans="23:37" x14ac:dyDescent="0.3">
      <c r="W1642" s="1"/>
      <c r="X1642" s="1"/>
      <c r="Y1642" s="1"/>
      <c r="AA1642" s="2"/>
      <c r="AF1642" s="2"/>
      <c r="AK1642" s="2"/>
    </row>
    <row r="1643" spans="23:37" x14ac:dyDescent="0.3">
      <c r="W1643" s="1"/>
      <c r="X1643" s="1"/>
      <c r="Y1643" s="1"/>
      <c r="AA1643" s="2"/>
      <c r="AF1643" s="2"/>
      <c r="AK1643" s="2"/>
    </row>
    <row r="1644" spans="23:37" x14ac:dyDescent="0.3">
      <c r="W1644" s="1"/>
      <c r="X1644" s="1"/>
      <c r="Y1644" s="1"/>
      <c r="AA1644" s="2"/>
      <c r="AF1644" s="2"/>
      <c r="AK1644" s="2"/>
    </row>
    <row r="1645" spans="23:37" x14ac:dyDescent="0.3">
      <c r="W1645" s="1"/>
      <c r="X1645" s="1"/>
      <c r="Y1645" s="1"/>
      <c r="AA1645" s="2"/>
      <c r="AF1645" s="2"/>
      <c r="AK1645" s="2"/>
    </row>
    <row r="1646" spans="23:37" x14ac:dyDescent="0.3">
      <c r="W1646" s="1"/>
      <c r="X1646" s="1"/>
      <c r="Y1646" s="1"/>
      <c r="AA1646" s="2"/>
      <c r="AF1646" s="2"/>
      <c r="AK1646" s="2"/>
    </row>
    <row r="1647" spans="23:37" x14ac:dyDescent="0.3">
      <c r="W1647" s="1"/>
      <c r="X1647" s="1"/>
      <c r="Y1647" s="1"/>
      <c r="AA1647" s="2"/>
      <c r="AF1647" s="2"/>
      <c r="AK1647" s="2"/>
    </row>
    <row r="1648" spans="23:37" x14ac:dyDescent="0.3">
      <c r="W1648" s="1"/>
      <c r="X1648" s="1"/>
      <c r="Y1648" s="1"/>
      <c r="AA1648" s="2"/>
      <c r="AF1648" s="2"/>
      <c r="AK1648" s="2"/>
    </row>
    <row r="1649" spans="23:37" x14ac:dyDescent="0.3">
      <c r="W1649" s="1"/>
      <c r="X1649" s="1"/>
      <c r="Y1649" s="1"/>
      <c r="AA1649" s="2"/>
      <c r="AF1649" s="2"/>
      <c r="AK1649" s="2"/>
    </row>
    <row r="1650" spans="23:37" x14ac:dyDescent="0.3">
      <c r="W1650" s="1"/>
      <c r="X1650" s="1"/>
      <c r="Y1650" s="1"/>
      <c r="AA1650" s="2"/>
      <c r="AF1650" s="2"/>
      <c r="AK1650" s="2"/>
    </row>
    <row r="1651" spans="23:37" x14ac:dyDescent="0.3">
      <c r="W1651" s="1"/>
      <c r="X1651" s="1"/>
      <c r="Y1651" s="1"/>
      <c r="AA1651" s="2"/>
      <c r="AF1651" s="2"/>
      <c r="AK1651" s="2"/>
    </row>
    <row r="1652" spans="23:37" x14ac:dyDescent="0.3">
      <c r="W1652" s="1"/>
      <c r="X1652" s="1"/>
      <c r="Y1652" s="1"/>
      <c r="AA1652" s="2"/>
      <c r="AF1652" s="2"/>
      <c r="AK1652" s="2"/>
    </row>
    <row r="1653" spans="23:37" x14ac:dyDescent="0.3">
      <c r="W1653" s="1"/>
      <c r="X1653" s="1"/>
      <c r="Y1653" s="1"/>
      <c r="AA1653" s="2"/>
      <c r="AF1653" s="2"/>
      <c r="AK1653" s="2"/>
    </row>
    <row r="1654" spans="23:37" x14ac:dyDescent="0.3">
      <c r="W1654" s="1"/>
      <c r="X1654" s="1"/>
      <c r="Y1654" s="1"/>
      <c r="AA1654" s="2"/>
      <c r="AF1654" s="2"/>
      <c r="AK1654" s="2"/>
    </row>
    <row r="1655" spans="23:37" x14ac:dyDescent="0.3">
      <c r="W1655" s="1"/>
      <c r="X1655" s="1"/>
      <c r="Y1655" s="1"/>
      <c r="AA1655" s="2"/>
      <c r="AF1655" s="2"/>
      <c r="AK1655" s="2"/>
    </row>
    <row r="1656" spans="23:37" x14ac:dyDescent="0.3">
      <c r="W1656" s="1"/>
      <c r="X1656" s="1"/>
      <c r="Y1656" s="1"/>
      <c r="AA1656" s="2"/>
      <c r="AF1656" s="2"/>
      <c r="AK1656" s="2"/>
    </row>
    <row r="1657" spans="23:37" x14ac:dyDescent="0.3">
      <c r="W1657" s="1"/>
      <c r="X1657" s="1"/>
      <c r="Y1657" s="1"/>
      <c r="AA1657" s="2"/>
      <c r="AF1657" s="2"/>
      <c r="AK1657" s="2"/>
    </row>
    <row r="1658" spans="23:37" x14ac:dyDescent="0.3">
      <c r="W1658" s="1"/>
      <c r="X1658" s="1"/>
      <c r="Y1658" s="1"/>
      <c r="AA1658" s="2"/>
      <c r="AF1658" s="2"/>
      <c r="AK1658" s="2"/>
    </row>
    <row r="1659" spans="23:37" x14ac:dyDescent="0.3">
      <c r="W1659" s="1"/>
      <c r="X1659" s="1"/>
      <c r="Y1659" s="1"/>
      <c r="AA1659" s="2"/>
      <c r="AF1659" s="2"/>
      <c r="AK1659" s="2"/>
    </row>
    <row r="1660" spans="23:37" x14ac:dyDescent="0.3">
      <c r="W1660" s="1"/>
      <c r="X1660" s="1"/>
      <c r="Y1660" s="1"/>
      <c r="AA1660" s="2"/>
      <c r="AF1660" s="2"/>
      <c r="AK1660" s="2"/>
    </row>
    <row r="1661" spans="23:37" x14ac:dyDescent="0.3">
      <c r="W1661" s="1"/>
      <c r="X1661" s="1"/>
      <c r="Y1661" s="1"/>
      <c r="AA1661" s="2"/>
      <c r="AF1661" s="2"/>
      <c r="AK1661" s="2"/>
    </row>
    <row r="1662" spans="23:37" x14ac:dyDescent="0.3">
      <c r="W1662" s="1"/>
      <c r="X1662" s="1"/>
      <c r="Y1662" s="1"/>
      <c r="AA1662" s="2"/>
      <c r="AF1662" s="2"/>
      <c r="AK1662" s="2"/>
    </row>
    <row r="1663" spans="23:37" x14ac:dyDescent="0.3">
      <c r="W1663" s="1"/>
      <c r="X1663" s="1"/>
      <c r="Y1663" s="1"/>
      <c r="AA1663" s="2"/>
      <c r="AF1663" s="2"/>
      <c r="AK1663" s="2"/>
    </row>
    <row r="1664" spans="23:37" x14ac:dyDescent="0.3">
      <c r="W1664" s="1"/>
      <c r="X1664" s="1"/>
      <c r="Y1664" s="1"/>
      <c r="AA1664" s="2"/>
      <c r="AF1664" s="2"/>
      <c r="AK1664" s="2"/>
    </row>
    <row r="1665" spans="23:37" x14ac:dyDescent="0.3">
      <c r="W1665" s="1"/>
      <c r="X1665" s="1"/>
      <c r="Y1665" s="1"/>
      <c r="AA1665" s="2"/>
      <c r="AF1665" s="2"/>
      <c r="AK1665" s="2"/>
    </row>
    <row r="1666" spans="23:37" x14ac:dyDescent="0.3">
      <c r="W1666" s="1"/>
      <c r="X1666" s="1"/>
      <c r="Y1666" s="1"/>
      <c r="AA1666" s="2"/>
      <c r="AF1666" s="2"/>
      <c r="AK1666" s="2"/>
    </row>
    <row r="1667" spans="23:37" x14ac:dyDescent="0.3">
      <c r="W1667" s="1"/>
      <c r="X1667" s="1"/>
      <c r="Y1667" s="1"/>
      <c r="AA1667" s="2"/>
      <c r="AF1667" s="2"/>
      <c r="AK1667" s="2"/>
    </row>
    <row r="1668" spans="23:37" x14ac:dyDescent="0.3">
      <c r="W1668" s="1"/>
      <c r="X1668" s="1"/>
      <c r="Y1668" s="1"/>
      <c r="AA1668" s="2"/>
      <c r="AF1668" s="2"/>
      <c r="AK1668" s="2"/>
    </row>
    <row r="1669" spans="23:37" x14ac:dyDescent="0.3">
      <c r="W1669" s="1"/>
      <c r="X1669" s="1"/>
      <c r="Y1669" s="1"/>
      <c r="AA1669" s="2"/>
      <c r="AF1669" s="2"/>
      <c r="AK1669" s="2"/>
    </row>
    <row r="1670" spans="23:37" x14ac:dyDescent="0.3">
      <c r="W1670" s="1"/>
      <c r="X1670" s="1"/>
      <c r="Y1670" s="1"/>
      <c r="AA1670" s="2"/>
      <c r="AF1670" s="2"/>
      <c r="AK1670" s="2"/>
    </row>
    <row r="1671" spans="23:37" x14ac:dyDescent="0.3">
      <c r="W1671" s="1"/>
      <c r="X1671" s="1"/>
      <c r="Y1671" s="1"/>
      <c r="AA1671" s="2"/>
      <c r="AF1671" s="2"/>
      <c r="AK1671" s="2"/>
    </row>
    <row r="1672" spans="23:37" x14ac:dyDescent="0.3">
      <c r="W1672" s="1"/>
      <c r="X1672" s="1"/>
      <c r="Y1672" s="1"/>
      <c r="AA1672" s="2"/>
      <c r="AF1672" s="2"/>
      <c r="AK1672" s="2"/>
    </row>
    <row r="1673" spans="23:37" x14ac:dyDescent="0.3">
      <c r="W1673" s="1"/>
      <c r="X1673" s="1"/>
      <c r="Y1673" s="1"/>
      <c r="AA1673" s="2"/>
      <c r="AF1673" s="2"/>
      <c r="AK1673" s="2"/>
    </row>
    <row r="1674" spans="23:37" x14ac:dyDescent="0.3">
      <c r="W1674" s="1"/>
      <c r="X1674" s="1"/>
      <c r="Y1674" s="1"/>
      <c r="AA1674" s="2"/>
      <c r="AF1674" s="2"/>
      <c r="AK1674" s="2"/>
    </row>
    <row r="1675" spans="23:37" x14ac:dyDescent="0.3">
      <c r="W1675" s="1"/>
      <c r="X1675" s="1"/>
      <c r="Y1675" s="1"/>
      <c r="AA1675" s="2"/>
      <c r="AF1675" s="2"/>
      <c r="AK1675" s="2"/>
    </row>
    <row r="1676" spans="23:37" x14ac:dyDescent="0.3">
      <c r="W1676" s="1"/>
      <c r="X1676" s="1"/>
      <c r="Y1676" s="1"/>
      <c r="AA1676" s="2"/>
      <c r="AF1676" s="2"/>
      <c r="AK1676" s="2"/>
    </row>
    <row r="1677" spans="23:37" x14ac:dyDescent="0.3">
      <c r="W1677" s="1"/>
      <c r="X1677" s="1"/>
      <c r="Y1677" s="1"/>
      <c r="AA1677" s="2"/>
      <c r="AF1677" s="2"/>
      <c r="AK1677" s="2"/>
    </row>
    <row r="1678" spans="23:37" x14ac:dyDescent="0.3">
      <c r="W1678" s="1"/>
      <c r="X1678" s="1"/>
      <c r="Y1678" s="1"/>
      <c r="AA1678" s="2"/>
      <c r="AF1678" s="2"/>
      <c r="AK1678" s="2"/>
    </row>
    <row r="1679" spans="23:37" x14ac:dyDescent="0.3">
      <c r="W1679" s="1"/>
      <c r="X1679" s="1"/>
      <c r="Y1679" s="1"/>
      <c r="AA1679" s="2"/>
      <c r="AF1679" s="2"/>
      <c r="AK1679" s="2"/>
    </row>
    <row r="1680" spans="23:37" x14ac:dyDescent="0.3">
      <c r="W1680" s="1"/>
      <c r="X1680" s="1"/>
      <c r="Y1680" s="1"/>
      <c r="AA1680" s="2"/>
      <c r="AF1680" s="2"/>
      <c r="AK1680" s="2"/>
    </row>
    <row r="1681" spans="23:37" x14ac:dyDescent="0.3">
      <c r="W1681" s="1"/>
      <c r="X1681" s="1"/>
      <c r="Y1681" s="1"/>
      <c r="AA1681" s="2"/>
      <c r="AF1681" s="2"/>
      <c r="AK1681" s="2"/>
    </row>
    <row r="1682" spans="23:37" x14ac:dyDescent="0.3">
      <c r="W1682" s="1"/>
      <c r="X1682" s="1"/>
      <c r="Y1682" s="1"/>
      <c r="AA1682" s="2"/>
      <c r="AF1682" s="2"/>
      <c r="AK1682" s="2"/>
    </row>
    <row r="1683" spans="23:37" x14ac:dyDescent="0.3">
      <c r="W1683" s="1"/>
      <c r="X1683" s="1"/>
      <c r="Y1683" s="1"/>
      <c r="AA1683" s="2"/>
      <c r="AF1683" s="2"/>
      <c r="AK1683" s="2"/>
    </row>
    <row r="1684" spans="23:37" x14ac:dyDescent="0.3">
      <c r="W1684" s="1"/>
      <c r="X1684" s="1"/>
      <c r="Y1684" s="1"/>
      <c r="AA1684" s="2"/>
      <c r="AF1684" s="2"/>
      <c r="AK1684" s="2"/>
    </row>
    <row r="1685" spans="23:37" x14ac:dyDescent="0.3">
      <c r="W1685" s="1"/>
      <c r="X1685" s="1"/>
      <c r="Y1685" s="1"/>
      <c r="AA1685" s="2"/>
      <c r="AF1685" s="2"/>
      <c r="AK1685" s="2"/>
    </row>
    <row r="1686" spans="23:37" x14ac:dyDescent="0.3">
      <c r="W1686" s="1"/>
      <c r="X1686" s="1"/>
      <c r="Y1686" s="1"/>
      <c r="AA1686" s="2"/>
      <c r="AF1686" s="2"/>
      <c r="AK1686" s="2"/>
    </row>
    <row r="1687" spans="23:37" x14ac:dyDescent="0.3">
      <c r="W1687" s="1"/>
      <c r="X1687" s="1"/>
      <c r="Y1687" s="1"/>
      <c r="AA1687" s="2"/>
      <c r="AF1687" s="2"/>
      <c r="AK1687" s="2"/>
    </row>
    <row r="1688" spans="23:37" x14ac:dyDescent="0.3">
      <c r="W1688" s="1"/>
      <c r="X1688" s="1"/>
      <c r="Y1688" s="1"/>
      <c r="AA1688" s="2"/>
      <c r="AF1688" s="2"/>
      <c r="AK1688" s="2"/>
    </row>
    <row r="1689" spans="23:37" x14ac:dyDescent="0.3">
      <c r="W1689" s="1"/>
      <c r="X1689" s="1"/>
      <c r="Y1689" s="1"/>
      <c r="AA1689" s="2"/>
      <c r="AF1689" s="2"/>
      <c r="AK1689" s="2"/>
    </row>
    <row r="1690" spans="23:37" x14ac:dyDescent="0.3">
      <c r="W1690" s="1"/>
      <c r="X1690" s="1"/>
      <c r="Y1690" s="1"/>
      <c r="AA1690" s="2"/>
      <c r="AF1690" s="2"/>
      <c r="AK1690" s="2"/>
    </row>
    <row r="1691" spans="23:37" x14ac:dyDescent="0.3">
      <c r="W1691" s="1"/>
      <c r="X1691" s="1"/>
      <c r="Y1691" s="1"/>
      <c r="AA1691" s="2"/>
      <c r="AF1691" s="2"/>
      <c r="AK1691" s="2"/>
    </row>
    <row r="1692" spans="23:37" x14ac:dyDescent="0.3">
      <c r="W1692" s="1"/>
      <c r="X1692" s="1"/>
      <c r="Y1692" s="1"/>
      <c r="AA1692" s="2"/>
      <c r="AF1692" s="2"/>
      <c r="AK1692" s="2"/>
    </row>
    <row r="1693" spans="23:37" x14ac:dyDescent="0.3">
      <c r="W1693" s="1"/>
      <c r="X1693" s="1"/>
      <c r="Y1693" s="1"/>
      <c r="AA1693" s="2"/>
      <c r="AF1693" s="2"/>
      <c r="AK1693" s="2"/>
    </row>
    <row r="1694" spans="23:37" x14ac:dyDescent="0.3">
      <c r="W1694" s="1"/>
      <c r="X1694" s="1"/>
      <c r="Y1694" s="1"/>
      <c r="AA1694" s="2"/>
      <c r="AF1694" s="2"/>
      <c r="AK1694" s="2"/>
    </row>
    <row r="1695" spans="23:37" x14ac:dyDescent="0.3">
      <c r="W1695" s="1"/>
      <c r="X1695" s="1"/>
      <c r="Y1695" s="1"/>
      <c r="AA1695" s="2"/>
      <c r="AF1695" s="2"/>
      <c r="AK1695" s="2"/>
    </row>
    <row r="1696" spans="23:37" x14ac:dyDescent="0.3">
      <c r="W1696" s="1"/>
      <c r="X1696" s="1"/>
      <c r="Y1696" s="1"/>
      <c r="AA1696" s="2"/>
      <c r="AF1696" s="2"/>
      <c r="AK1696" s="2"/>
    </row>
    <row r="1697" spans="23:37" x14ac:dyDescent="0.3">
      <c r="W1697" s="1"/>
      <c r="X1697" s="1"/>
      <c r="Y1697" s="1"/>
      <c r="AA1697" s="2"/>
      <c r="AF1697" s="2"/>
      <c r="AK1697" s="2"/>
    </row>
    <row r="1698" spans="23:37" x14ac:dyDescent="0.3">
      <c r="W1698" s="1"/>
      <c r="X1698" s="1"/>
      <c r="Y1698" s="1"/>
      <c r="AA1698" s="2"/>
      <c r="AF1698" s="2"/>
      <c r="AK1698" s="2"/>
    </row>
    <row r="1699" spans="23:37" x14ac:dyDescent="0.3">
      <c r="W1699" s="1"/>
      <c r="X1699" s="1"/>
      <c r="Y1699" s="1"/>
      <c r="AA1699" s="2"/>
      <c r="AF1699" s="2"/>
      <c r="AK1699" s="2"/>
    </row>
    <row r="1700" spans="23:37" x14ac:dyDescent="0.3">
      <c r="W1700" s="1"/>
      <c r="X1700" s="1"/>
      <c r="Y1700" s="1"/>
      <c r="AA1700" s="2"/>
      <c r="AF1700" s="2"/>
      <c r="AK1700" s="2"/>
    </row>
    <row r="1701" spans="23:37" x14ac:dyDescent="0.3">
      <c r="W1701" s="1"/>
      <c r="X1701" s="1"/>
      <c r="Y1701" s="1"/>
      <c r="AA1701" s="2"/>
      <c r="AF1701" s="2"/>
      <c r="AK1701" s="2"/>
    </row>
    <row r="1702" spans="23:37" x14ac:dyDescent="0.3">
      <c r="W1702" s="1"/>
      <c r="X1702" s="1"/>
      <c r="Y1702" s="1"/>
      <c r="AA1702" s="2"/>
      <c r="AF1702" s="2"/>
      <c r="AK1702" s="2"/>
    </row>
    <row r="1703" spans="23:37" x14ac:dyDescent="0.3">
      <c r="W1703" s="1"/>
      <c r="X1703" s="1"/>
      <c r="Y1703" s="1"/>
      <c r="AA1703" s="2"/>
      <c r="AF1703" s="2"/>
      <c r="AK1703" s="2"/>
    </row>
    <row r="1704" spans="23:37" x14ac:dyDescent="0.3">
      <c r="W1704" s="1"/>
      <c r="X1704" s="1"/>
      <c r="Y1704" s="1"/>
      <c r="AA1704" s="2"/>
      <c r="AF1704" s="2"/>
      <c r="AK1704" s="2"/>
    </row>
    <row r="1705" spans="23:37" x14ac:dyDescent="0.3">
      <c r="W1705" s="1"/>
      <c r="X1705" s="1"/>
      <c r="Y1705" s="1"/>
      <c r="AA1705" s="2"/>
      <c r="AF1705" s="2"/>
      <c r="AK1705" s="2"/>
    </row>
    <row r="1706" spans="23:37" x14ac:dyDescent="0.3">
      <c r="W1706" s="1"/>
      <c r="X1706" s="1"/>
      <c r="Y1706" s="1"/>
      <c r="AA1706" s="2"/>
      <c r="AF1706" s="2"/>
      <c r="AK1706" s="2"/>
    </row>
    <row r="1707" spans="23:37" x14ac:dyDescent="0.3">
      <c r="W1707" s="1"/>
      <c r="X1707" s="1"/>
      <c r="Y1707" s="1"/>
      <c r="AA1707" s="2"/>
      <c r="AF1707" s="2"/>
      <c r="AK1707" s="2"/>
    </row>
    <row r="1708" spans="23:37" x14ac:dyDescent="0.3">
      <c r="W1708" s="1"/>
      <c r="X1708" s="1"/>
      <c r="Y1708" s="1"/>
      <c r="AA1708" s="2"/>
      <c r="AF1708" s="2"/>
      <c r="AK1708" s="2"/>
    </row>
    <row r="1709" spans="23:37" x14ac:dyDescent="0.3">
      <c r="W1709" s="1"/>
      <c r="X1709" s="1"/>
      <c r="Y1709" s="1"/>
      <c r="AA1709" s="2"/>
      <c r="AF1709" s="2"/>
      <c r="AK1709" s="2"/>
    </row>
    <row r="1710" spans="23:37" x14ac:dyDescent="0.3">
      <c r="W1710" s="1"/>
      <c r="X1710" s="1"/>
      <c r="Y1710" s="1"/>
      <c r="AA1710" s="2"/>
      <c r="AF1710" s="2"/>
      <c r="AK1710" s="2"/>
    </row>
    <row r="1711" spans="23:37" x14ac:dyDescent="0.3">
      <c r="W1711" s="1"/>
      <c r="X1711" s="1"/>
      <c r="Y1711" s="1"/>
      <c r="AA1711" s="2"/>
      <c r="AF1711" s="2"/>
      <c r="AK1711" s="2"/>
    </row>
    <row r="1712" spans="23:37" x14ac:dyDescent="0.3">
      <c r="W1712" s="1"/>
      <c r="X1712" s="1"/>
      <c r="Y1712" s="1"/>
      <c r="AA1712" s="2"/>
      <c r="AF1712" s="2"/>
      <c r="AK1712" s="2"/>
    </row>
    <row r="1713" spans="23:37" x14ac:dyDescent="0.3">
      <c r="W1713" s="1"/>
      <c r="X1713" s="1"/>
      <c r="Y1713" s="1"/>
      <c r="AA1713" s="2"/>
      <c r="AF1713" s="2"/>
      <c r="AK1713" s="2"/>
    </row>
    <row r="1714" spans="23:37" x14ac:dyDescent="0.3">
      <c r="W1714" s="1"/>
      <c r="X1714" s="1"/>
      <c r="Y1714" s="1"/>
      <c r="AA1714" s="2"/>
      <c r="AF1714" s="2"/>
      <c r="AK1714" s="2"/>
    </row>
    <row r="1715" spans="23:37" x14ac:dyDescent="0.3">
      <c r="W1715" s="1"/>
      <c r="X1715" s="1"/>
      <c r="Y1715" s="1"/>
      <c r="AA1715" s="2"/>
      <c r="AF1715" s="2"/>
      <c r="AK1715" s="2"/>
    </row>
    <row r="1716" spans="23:37" x14ac:dyDescent="0.3">
      <c r="W1716" s="1"/>
      <c r="X1716" s="1"/>
      <c r="Y1716" s="1"/>
      <c r="AA1716" s="2"/>
      <c r="AF1716" s="2"/>
      <c r="AK1716" s="2"/>
    </row>
    <row r="1717" spans="23:37" x14ac:dyDescent="0.3">
      <c r="W1717" s="1"/>
      <c r="X1717" s="1"/>
      <c r="Y1717" s="1"/>
      <c r="AA1717" s="2"/>
      <c r="AF1717" s="2"/>
      <c r="AK1717" s="2"/>
    </row>
    <row r="1718" spans="23:37" x14ac:dyDescent="0.3">
      <c r="W1718" s="1"/>
      <c r="X1718" s="1"/>
      <c r="Y1718" s="1"/>
      <c r="AA1718" s="2"/>
      <c r="AF1718" s="2"/>
      <c r="AK1718" s="2"/>
    </row>
    <row r="1719" spans="23:37" x14ac:dyDescent="0.3">
      <c r="W1719" s="1"/>
      <c r="X1719" s="1"/>
      <c r="Y1719" s="1"/>
      <c r="AA1719" s="2"/>
      <c r="AF1719" s="2"/>
      <c r="AK1719" s="2"/>
    </row>
    <row r="1720" spans="23:37" x14ac:dyDescent="0.3">
      <c r="W1720" s="1"/>
      <c r="X1720" s="1"/>
      <c r="Y1720" s="1"/>
      <c r="AA1720" s="2"/>
      <c r="AF1720" s="2"/>
      <c r="AK1720" s="2"/>
    </row>
    <row r="1721" spans="23:37" x14ac:dyDescent="0.3">
      <c r="W1721" s="1"/>
      <c r="X1721" s="1"/>
      <c r="Y1721" s="1"/>
      <c r="AA1721" s="2"/>
      <c r="AF1721" s="2"/>
      <c r="AK1721" s="2"/>
    </row>
    <row r="1722" spans="23:37" x14ac:dyDescent="0.3">
      <c r="W1722" s="1"/>
      <c r="X1722" s="1"/>
      <c r="Y1722" s="1"/>
      <c r="AA1722" s="2"/>
      <c r="AF1722" s="2"/>
      <c r="AK1722" s="2"/>
    </row>
    <row r="1723" spans="23:37" x14ac:dyDescent="0.3">
      <c r="W1723" s="1"/>
      <c r="X1723" s="1"/>
      <c r="Y1723" s="1"/>
      <c r="AA1723" s="2"/>
      <c r="AF1723" s="2"/>
      <c r="AK1723" s="2"/>
    </row>
    <row r="1724" spans="23:37" x14ac:dyDescent="0.3">
      <c r="W1724" s="1"/>
      <c r="X1724" s="1"/>
      <c r="Y1724" s="1"/>
      <c r="AA1724" s="2"/>
      <c r="AF1724" s="2"/>
      <c r="AK1724" s="2"/>
    </row>
    <row r="1725" spans="23:37" x14ac:dyDescent="0.3">
      <c r="W1725" s="1"/>
      <c r="X1725" s="1"/>
      <c r="Y1725" s="1"/>
      <c r="AA1725" s="2"/>
      <c r="AF1725" s="2"/>
      <c r="AK1725" s="2"/>
    </row>
    <row r="1726" spans="23:37" x14ac:dyDescent="0.3">
      <c r="W1726" s="1"/>
      <c r="X1726" s="1"/>
      <c r="Y1726" s="1"/>
      <c r="AA1726" s="2"/>
      <c r="AF1726" s="2"/>
      <c r="AK1726" s="2"/>
    </row>
    <row r="1727" spans="23:37" x14ac:dyDescent="0.3">
      <c r="W1727" s="1"/>
      <c r="X1727" s="1"/>
      <c r="Y1727" s="1"/>
      <c r="AA1727" s="2"/>
      <c r="AF1727" s="2"/>
      <c r="AK1727" s="2"/>
    </row>
    <row r="1728" spans="23:37" x14ac:dyDescent="0.3">
      <c r="W1728" s="1"/>
      <c r="X1728" s="1"/>
      <c r="Y1728" s="1"/>
      <c r="AA1728" s="2"/>
      <c r="AF1728" s="2"/>
      <c r="AK1728" s="2"/>
    </row>
    <row r="1729" spans="23:37" x14ac:dyDescent="0.3">
      <c r="W1729" s="1"/>
      <c r="X1729" s="1"/>
      <c r="Y1729" s="1"/>
      <c r="AA1729" s="2"/>
      <c r="AF1729" s="2"/>
      <c r="AK1729" s="2"/>
    </row>
    <row r="1730" spans="23:37" x14ac:dyDescent="0.3">
      <c r="W1730" s="1"/>
      <c r="X1730" s="1"/>
      <c r="Y1730" s="1"/>
      <c r="AA1730" s="2"/>
      <c r="AF1730" s="2"/>
      <c r="AK1730" s="2"/>
    </row>
    <row r="1731" spans="23:37" x14ac:dyDescent="0.3">
      <c r="W1731" s="1"/>
      <c r="X1731" s="1"/>
      <c r="Y1731" s="1"/>
      <c r="AA1731" s="2"/>
      <c r="AF1731" s="2"/>
      <c r="AK1731" s="2"/>
    </row>
    <row r="1732" spans="23:37" x14ac:dyDescent="0.3">
      <c r="W1732" s="1"/>
      <c r="X1732" s="1"/>
      <c r="Y1732" s="1"/>
      <c r="AA1732" s="2"/>
      <c r="AF1732" s="2"/>
      <c r="AK1732" s="2"/>
    </row>
    <row r="1733" spans="23:37" x14ac:dyDescent="0.3">
      <c r="W1733" s="1"/>
      <c r="X1733" s="1"/>
      <c r="Y1733" s="1"/>
      <c r="AA1733" s="2"/>
      <c r="AF1733" s="2"/>
      <c r="AK1733" s="2"/>
    </row>
    <row r="1734" spans="23:37" x14ac:dyDescent="0.3">
      <c r="W1734" s="1"/>
      <c r="X1734" s="1"/>
      <c r="Y1734" s="1"/>
      <c r="AA1734" s="2"/>
      <c r="AF1734" s="2"/>
      <c r="AK1734" s="2"/>
    </row>
    <row r="1735" spans="23:37" x14ac:dyDescent="0.3">
      <c r="W1735" s="1"/>
      <c r="X1735" s="1"/>
      <c r="Y1735" s="1"/>
      <c r="AA1735" s="2"/>
      <c r="AF1735" s="2"/>
      <c r="AK1735" s="2"/>
    </row>
    <row r="1736" spans="23:37" x14ac:dyDescent="0.3">
      <c r="W1736" s="1"/>
      <c r="X1736" s="1"/>
      <c r="Y1736" s="1"/>
      <c r="AA1736" s="2"/>
      <c r="AF1736" s="2"/>
      <c r="AK1736" s="2"/>
    </row>
    <row r="1737" spans="23:37" x14ac:dyDescent="0.3">
      <c r="W1737" s="1"/>
      <c r="X1737" s="1"/>
      <c r="Y1737" s="1"/>
      <c r="AA1737" s="2"/>
      <c r="AF1737" s="2"/>
      <c r="AK1737" s="2"/>
    </row>
    <row r="1738" spans="23:37" x14ac:dyDescent="0.3">
      <c r="W1738" s="1"/>
      <c r="X1738" s="1"/>
      <c r="Y1738" s="1"/>
      <c r="AA1738" s="2"/>
      <c r="AF1738" s="2"/>
      <c r="AK1738" s="2"/>
    </row>
    <row r="1739" spans="23:37" x14ac:dyDescent="0.3">
      <c r="W1739" s="1"/>
      <c r="X1739" s="1"/>
      <c r="Y1739" s="1"/>
      <c r="AA1739" s="2"/>
      <c r="AF1739" s="2"/>
      <c r="AK1739" s="2"/>
    </row>
    <row r="1740" spans="23:37" x14ac:dyDescent="0.3">
      <c r="W1740" s="1"/>
      <c r="X1740" s="1"/>
      <c r="Y1740" s="1"/>
      <c r="AA1740" s="2"/>
      <c r="AF1740" s="2"/>
      <c r="AK1740" s="2"/>
    </row>
    <row r="1741" spans="23:37" x14ac:dyDescent="0.3">
      <c r="W1741" s="1"/>
      <c r="X1741" s="1"/>
      <c r="Y1741" s="1"/>
      <c r="AA1741" s="2"/>
      <c r="AF1741" s="2"/>
      <c r="AK1741" s="2"/>
    </row>
    <row r="1742" spans="23:37" x14ac:dyDescent="0.3">
      <c r="W1742" s="1"/>
      <c r="X1742" s="1"/>
      <c r="Y1742" s="1"/>
      <c r="AA1742" s="2"/>
      <c r="AF1742" s="2"/>
      <c r="AK1742" s="2"/>
    </row>
    <row r="1743" spans="23:37" x14ac:dyDescent="0.3">
      <c r="W1743" s="1"/>
      <c r="X1743" s="1"/>
      <c r="Y1743" s="1"/>
      <c r="AA1743" s="2"/>
      <c r="AF1743" s="2"/>
      <c r="AK1743" s="2"/>
    </row>
    <row r="1744" spans="23:37" x14ac:dyDescent="0.3">
      <c r="W1744" s="1"/>
      <c r="X1744" s="1"/>
      <c r="Y1744" s="1"/>
      <c r="AA1744" s="2"/>
      <c r="AF1744" s="2"/>
      <c r="AK1744" s="2"/>
    </row>
    <row r="1745" spans="23:37" x14ac:dyDescent="0.3">
      <c r="W1745" s="1"/>
      <c r="X1745" s="1"/>
      <c r="Y1745" s="1"/>
      <c r="AA1745" s="2"/>
      <c r="AF1745" s="2"/>
      <c r="AK1745" s="2"/>
    </row>
    <row r="1746" spans="23:37" x14ac:dyDescent="0.3">
      <c r="W1746" s="1"/>
      <c r="X1746" s="1"/>
      <c r="Y1746" s="1"/>
      <c r="AA1746" s="2"/>
      <c r="AF1746" s="2"/>
      <c r="AK1746" s="2"/>
    </row>
    <row r="1747" spans="23:37" x14ac:dyDescent="0.3">
      <c r="W1747" s="1"/>
      <c r="X1747" s="1"/>
      <c r="Y1747" s="1"/>
      <c r="AA1747" s="2"/>
      <c r="AF1747" s="2"/>
      <c r="AK1747" s="2"/>
    </row>
    <row r="1748" spans="23:37" x14ac:dyDescent="0.3">
      <c r="W1748" s="1"/>
      <c r="X1748" s="1"/>
      <c r="Y1748" s="1"/>
      <c r="AA1748" s="2"/>
      <c r="AF1748" s="2"/>
      <c r="AK1748" s="2"/>
    </row>
    <row r="1749" spans="23:37" x14ac:dyDescent="0.3">
      <c r="W1749" s="1"/>
      <c r="X1749" s="1"/>
      <c r="Y1749" s="1"/>
      <c r="AA1749" s="2"/>
      <c r="AF1749" s="2"/>
      <c r="AK1749" s="2"/>
    </row>
    <row r="1750" spans="23:37" x14ac:dyDescent="0.3">
      <c r="W1750" s="1"/>
      <c r="X1750" s="1"/>
      <c r="Y1750" s="1"/>
      <c r="AA1750" s="2"/>
      <c r="AF1750" s="2"/>
      <c r="AK1750" s="2"/>
    </row>
    <row r="1751" spans="23:37" x14ac:dyDescent="0.3">
      <c r="W1751" s="1"/>
      <c r="X1751" s="1"/>
      <c r="Y1751" s="1"/>
      <c r="AA1751" s="2"/>
      <c r="AF1751" s="2"/>
      <c r="AK1751" s="2"/>
    </row>
    <row r="1752" spans="23:37" x14ac:dyDescent="0.3">
      <c r="W1752" s="1"/>
      <c r="X1752" s="1"/>
      <c r="Y1752" s="1"/>
      <c r="AA1752" s="2"/>
      <c r="AF1752" s="2"/>
      <c r="AK1752" s="2"/>
    </row>
    <row r="1753" spans="23:37" x14ac:dyDescent="0.3">
      <c r="W1753" s="1"/>
      <c r="X1753" s="1"/>
      <c r="Y1753" s="1"/>
      <c r="AA1753" s="2"/>
      <c r="AF1753" s="2"/>
      <c r="AK1753" s="2"/>
    </row>
    <row r="1754" spans="23:37" x14ac:dyDescent="0.3">
      <c r="W1754" s="1"/>
      <c r="X1754" s="1"/>
      <c r="Y1754" s="1"/>
      <c r="AA1754" s="2"/>
      <c r="AF1754" s="2"/>
      <c r="AK1754" s="2"/>
    </row>
    <row r="1755" spans="23:37" x14ac:dyDescent="0.3">
      <c r="W1755" s="1"/>
      <c r="X1755" s="1"/>
      <c r="Y1755" s="1"/>
      <c r="AA1755" s="2"/>
      <c r="AF1755" s="2"/>
      <c r="AK1755" s="2"/>
    </row>
    <row r="1756" spans="23:37" x14ac:dyDescent="0.3">
      <c r="W1756" s="1"/>
      <c r="X1756" s="1"/>
      <c r="Y1756" s="1"/>
      <c r="AA1756" s="2"/>
      <c r="AF1756" s="2"/>
      <c r="AK1756" s="2"/>
    </row>
    <row r="1757" spans="23:37" x14ac:dyDescent="0.3">
      <c r="W1757" s="1"/>
      <c r="X1757" s="1"/>
      <c r="Y1757" s="1"/>
      <c r="AA1757" s="2"/>
      <c r="AF1757" s="2"/>
      <c r="AK1757" s="2"/>
    </row>
    <row r="1758" spans="23:37" x14ac:dyDescent="0.3">
      <c r="W1758" s="1"/>
      <c r="X1758" s="1"/>
      <c r="Y1758" s="1"/>
      <c r="AA1758" s="2"/>
      <c r="AF1758" s="2"/>
      <c r="AK1758" s="2"/>
    </row>
    <row r="1759" spans="23:37" x14ac:dyDescent="0.3">
      <c r="W1759" s="1"/>
      <c r="X1759" s="1"/>
      <c r="Y1759" s="1"/>
      <c r="AA1759" s="2"/>
      <c r="AF1759" s="2"/>
      <c r="AK1759" s="2"/>
    </row>
    <row r="1760" spans="23:37" x14ac:dyDescent="0.3">
      <c r="W1760" s="1"/>
      <c r="X1760" s="1"/>
      <c r="Y1760" s="1"/>
      <c r="AA1760" s="2"/>
      <c r="AF1760" s="2"/>
      <c r="AK1760" s="2"/>
    </row>
    <row r="1761" spans="23:37" x14ac:dyDescent="0.3">
      <c r="W1761" s="1"/>
      <c r="X1761" s="1"/>
      <c r="Y1761" s="1"/>
      <c r="AA1761" s="2"/>
      <c r="AF1761" s="2"/>
      <c r="AK1761" s="2"/>
    </row>
    <row r="1762" spans="23:37" x14ac:dyDescent="0.3">
      <c r="W1762" s="1"/>
      <c r="X1762" s="1"/>
      <c r="Y1762" s="1"/>
      <c r="AA1762" s="2"/>
      <c r="AF1762" s="2"/>
      <c r="AK1762" s="2"/>
    </row>
    <row r="1763" spans="23:37" x14ac:dyDescent="0.3">
      <c r="W1763" s="1"/>
      <c r="X1763" s="1"/>
      <c r="Y1763" s="1"/>
      <c r="AA1763" s="2"/>
      <c r="AF1763" s="2"/>
      <c r="AK1763" s="2"/>
    </row>
    <row r="1764" spans="23:37" x14ac:dyDescent="0.3">
      <c r="W1764" s="1"/>
      <c r="X1764" s="1"/>
      <c r="Y1764" s="1"/>
      <c r="AA1764" s="2"/>
      <c r="AF1764" s="2"/>
      <c r="AK1764" s="2"/>
    </row>
    <row r="1765" spans="23:37" x14ac:dyDescent="0.3">
      <c r="W1765" s="1"/>
      <c r="X1765" s="1"/>
      <c r="Y1765" s="1"/>
      <c r="AA1765" s="2"/>
      <c r="AF1765" s="2"/>
      <c r="AK1765" s="2"/>
    </row>
    <row r="1766" spans="23:37" x14ac:dyDescent="0.3">
      <c r="W1766" s="1"/>
      <c r="X1766" s="1"/>
      <c r="Y1766" s="1"/>
      <c r="AA1766" s="2"/>
      <c r="AF1766" s="2"/>
      <c r="AK1766" s="2"/>
    </row>
    <row r="1767" spans="23:37" x14ac:dyDescent="0.3">
      <c r="W1767" s="1"/>
      <c r="X1767" s="1"/>
      <c r="Y1767" s="1"/>
      <c r="AA1767" s="2"/>
      <c r="AF1767" s="2"/>
      <c r="AK1767" s="2"/>
    </row>
    <row r="1768" spans="23:37" x14ac:dyDescent="0.3">
      <c r="W1768" s="1"/>
      <c r="X1768" s="1"/>
      <c r="Y1768" s="1"/>
      <c r="AA1768" s="2"/>
      <c r="AF1768" s="2"/>
      <c r="AK1768" s="2"/>
    </row>
    <row r="1769" spans="23:37" x14ac:dyDescent="0.3">
      <c r="W1769" s="1"/>
      <c r="X1769" s="1"/>
      <c r="Y1769" s="1"/>
      <c r="AA1769" s="2"/>
      <c r="AF1769" s="2"/>
      <c r="AK1769" s="2"/>
    </row>
    <row r="1770" spans="23:37" x14ac:dyDescent="0.3">
      <c r="W1770" s="1"/>
      <c r="X1770" s="1"/>
      <c r="Y1770" s="1"/>
      <c r="AA1770" s="2"/>
      <c r="AF1770" s="2"/>
      <c r="AK1770" s="2"/>
    </row>
    <row r="1771" spans="23:37" x14ac:dyDescent="0.3">
      <c r="W1771" s="1"/>
      <c r="X1771" s="1"/>
      <c r="Y1771" s="1"/>
      <c r="AA1771" s="2"/>
      <c r="AF1771" s="2"/>
      <c r="AK1771" s="2"/>
    </row>
    <row r="1772" spans="23:37" x14ac:dyDescent="0.3">
      <c r="W1772" s="1"/>
      <c r="X1772" s="1"/>
      <c r="Y1772" s="1"/>
      <c r="AA1772" s="2"/>
      <c r="AF1772" s="2"/>
      <c r="AK1772" s="2"/>
    </row>
    <row r="1773" spans="23:37" x14ac:dyDescent="0.3">
      <c r="W1773" s="1"/>
      <c r="X1773" s="1"/>
      <c r="Y1773" s="1"/>
      <c r="AA1773" s="2"/>
      <c r="AF1773" s="2"/>
      <c r="AK1773" s="2"/>
    </row>
    <row r="1774" spans="23:37" x14ac:dyDescent="0.3">
      <c r="W1774" s="1"/>
      <c r="X1774" s="1"/>
      <c r="Y1774" s="1"/>
      <c r="AA1774" s="2"/>
      <c r="AF1774" s="2"/>
      <c r="AK1774" s="2"/>
    </row>
    <row r="1775" spans="23:37" x14ac:dyDescent="0.3">
      <c r="W1775" s="1"/>
      <c r="X1775" s="1"/>
      <c r="Y1775" s="1"/>
      <c r="AA1775" s="2"/>
      <c r="AF1775" s="2"/>
      <c r="AK1775" s="2"/>
    </row>
    <row r="1776" spans="23:37" x14ac:dyDescent="0.3">
      <c r="W1776" s="1"/>
      <c r="X1776" s="1"/>
      <c r="Y1776" s="1"/>
      <c r="AA1776" s="2"/>
      <c r="AF1776" s="2"/>
      <c r="AK1776" s="2"/>
    </row>
    <row r="1777" spans="23:37" x14ac:dyDescent="0.3">
      <c r="W1777" s="1"/>
      <c r="X1777" s="1"/>
      <c r="Y1777" s="1"/>
      <c r="AA1777" s="2"/>
      <c r="AF1777" s="2"/>
      <c r="AK1777" s="2"/>
    </row>
    <row r="1778" spans="23:37" x14ac:dyDescent="0.3">
      <c r="W1778" s="1"/>
      <c r="X1778" s="1"/>
      <c r="Y1778" s="1"/>
      <c r="AA1778" s="2"/>
      <c r="AF1778" s="2"/>
      <c r="AK1778" s="2"/>
    </row>
    <row r="1779" spans="23:37" x14ac:dyDescent="0.3">
      <c r="W1779" s="1"/>
      <c r="X1779" s="1"/>
      <c r="Y1779" s="1"/>
      <c r="AA1779" s="2"/>
      <c r="AF1779" s="2"/>
      <c r="AK1779" s="2"/>
    </row>
    <row r="1780" spans="23:37" x14ac:dyDescent="0.3">
      <c r="W1780" s="1"/>
      <c r="X1780" s="1"/>
      <c r="Y1780" s="1"/>
      <c r="AA1780" s="2"/>
      <c r="AF1780" s="2"/>
      <c r="AK1780" s="2"/>
    </row>
    <row r="1781" spans="23:37" x14ac:dyDescent="0.3">
      <c r="W1781" s="1"/>
      <c r="X1781" s="1"/>
      <c r="Y1781" s="1"/>
      <c r="AA1781" s="2"/>
      <c r="AF1781" s="2"/>
      <c r="AK1781" s="2"/>
    </row>
    <row r="1782" spans="23:37" x14ac:dyDescent="0.3">
      <c r="W1782" s="1"/>
      <c r="X1782" s="1"/>
      <c r="Y1782" s="1"/>
      <c r="AA1782" s="2"/>
      <c r="AF1782" s="2"/>
      <c r="AK1782" s="2"/>
    </row>
    <row r="1783" spans="23:37" x14ac:dyDescent="0.3">
      <c r="W1783" s="1"/>
      <c r="X1783" s="1"/>
      <c r="Y1783" s="1"/>
      <c r="AA1783" s="2"/>
      <c r="AF1783" s="2"/>
      <c r="AK1783" s="2"/>
    </row>
    <row r="1784" spans="23:37" x14ac:dyDescent="0.3">
      <c r="W1784" s="1"/>
      <c r="X1784" s="1"/>
      <c r="Y1784" s="1"/>
      <c r="AA1784" s="2"/>
      <c r="AF1784" s="2"/>
      <c r="AK1784" s="2"/>
    </row>
    <row r="1785" spans="23:37" x14ac:dyDescent="0.3">
      <c r="W1785" s="1"/>
      <c r="X1785" s="1"/>
      <c r="Y1785" s="1"/>
      <c r="AA1785" s="2"/>
      <c r="AF1785" s="2"/>
      <c r="AK1785" s="2"/>
    </row>
    <row r="1786" spans="23:37" x14ac:dyDescent="0.3">
      <c r="W1786" s="1"/>
      <c r="X1786" s="1"/>
      <c r="Y1786" s="1"/>
      <c r="AA1786" s="2"/>
      <c r="AF1786" s="2"/>
      <c r="AK1786" s="2"/>
    </row>
    <row r="1787" spans="23:37" x14ac:dyDescent="0.3">
      <c r="W1787" s="1"/>
      <c r="X1787" s="1"/>
      <c r="Y1787" s="1"/>
      <c r="AA1787" s="2"/>
      <c r="AF1787" s="2"/>
      <c r="AK1787" s="2"/>
    </row>
    <row r="1788" spans="23:37" x14ac:dyDescent="0.3">
      <c r="W1788" s="1"/>
      <c r="X1788" s="1"/>
      <c r="Y1788" s="1"/>
      <c r="AA1788" s="2"/>
      <c r="AF1788" s="2"/>
      <c r="AK1788" s="2"/>
    </row>
    <row r="1789" spans="23:37" x14ac:dyDescent="0.3">
      <c r="W1789" s="1"/>
      <c r="X1789" s="1"/>
      <c r="Y1789" s="1"/>
      <c r="AA1789" s="2"/>
      <c r="AF1789" s="2"/>
      <c r="AK1789" s="2"/>
    </row>
    <row r="1790" spans="23:37" x14ac:dyDescent="0.3">
      <c r="W1790" s="1"/>
      <c r="X1790" s="1"/>
      <c r="Y1790" s="1"/>
      <c r="AA1790" s="2"/>
      <c r="AF1790" s="2"/>
      <c r="AK1790" s="2"/>
    </row>
    <row r="1791" spans="23:37" x14ac:dyDescent="0.3">
      <c r="W1791" s="1"/>
      <c r="X1791" s="1"/>
      <c r="Y1791" s="1"/>
      <c r="AA1791" s="2"/>
      <c r="AF1791" s="2"/>
      <c r="AK1791" s="2"/>
    </row>
    <row r="1792" spans="23:37" x14ac:dyDescent="0.3">
      <c r="W1792" s="1"/>
      <c r="X1792" s="1"/>
      <c r="Y1792" s="1"/>
      <c r="AA1792" s="2"/>
      <c r="AF1792" s="2"/>
      <c r="AK1792" s="2"/>
    </row>
    <row r="1793" spans="23:37" x14ac:dyDescent="0.3">
      <c r="W1793" s="1"/>
      <c r="X1793" s="1"/>
      <c r="Y1793" s="1"/>
      <c r="AA1793" s="2"/>
      <c r="AF1793" s="2"/>
      <c r="AK1793" s="2"/>
    </row>
    <row r="1794" spans="23:37" x14ac:dyDescent="0.3">
      <c r="W1794" s="1"/>
      <c r="X1794" s="1"/>
      <c r="Y1794" s="1"/>
      <c r="AA1794" s="2"/>
      <c r="AF1794" s="2"/>
      <c r="AK1794" s="2"/>
    </row>
    <row r="1795" spans="23:37" x14ac:dyDescent="0.3">
      <c r="W1795" s="1"/>
      <c r="X1795" s="1"/>
      <c r="Y1795" s="1"/>
      <c r="AA1795" s="2"/>
      <c r="AF1795" s="2"/>
      <c r="AK1795" s="2"/>
    </row>
    <row r="1796" spans="23:37" x14ac:dyDescent="0.3">
      <c r="W1796" s="1"/>
      <c r="X1796" s="1"/>
      <c r="Y1796" s="1"/>
      <c r="AA1796" s="2"/>
      <c r="AF1796" s="2"/>
      <c r="AK1796" s="2"/>
    </row>
    <row r="1797" spans="23:37" x14ac:dyDescent="0.3">
      <c r="W1797" s="1"/>
      <c r="X1797" s="1"/>
      <c r="Y1797" s="1"/>
      <c r="AA1797" s="2"/>
      <c r="AF1797" s="2"/>
      <c r="AK1797" s="2"/>
    </row>
    <row r="1798" spans="23:37" x14ac:dyDescent="0.3">
      <c r="W1798" s="1"/>
      <c r="X1798" s="1"/>
      <c r="Y1798" s="1"/>
      <c r="AA1798" s="2"/>
      <c r="AF1798" s="2"/>
      <c r="AK1798" s="2"/>
    </row>
  </sheetData>
  <sheetProtection algorithmName="SHA-512" hashValue="evKV40GOOPH+fOoonDedXq95EttmTznA8BJWe4M+TvhKfNg+L02diqiSTF6NIy7B5S6rl1xA1n+wL4+poGnKaw==" saltValue="BgQdUBDq+b+Dq70xiryxqw==" spinCount="100000" sheet="1" objects="1" scenarios="1"/>
  <dataValidations count="4">
    <dataValidation type="list" allowBlank="1" showInputMessage="1" showErrorMessage="1" sqref="D4 D6" xr:uid="{B38DC7E0-BA8A-40C5-9D97-C30190B99334}">
      <formula1>$J$2:$J$32</formula1>
    </dataValidation>
    <dataValidation type="list" allowBlank="1" showInputMessage="1" showErrorMessage="1" sqref="C4 C6" xr:uid="{0E3745D2-87D1-4EE2-8CCB-7F981EA54103}">
      <formula1>$I$2:$I$13</formula1>
    </dataValidation>
    <dataValidation type="list" allowBlank="1" showInputMessage="1" showErrorMessage="1" sqref="B4 B6" xr:uid="{C3929EC8-278C-4CB6-AFCE-C20837566096}">
      <formula1>$H$2:$H$25</formula1>
    </dataValidation>
    <dataValidation type="list" allowBlank="1" showInputMessage="1" showErrorMessage="1" sqref="B2 D2" xr:uid="{C78CDFD5-BF4B-42D4-943F-62801790B425}">
      <formula1>$G$2:$G$3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delete">
                <anchor moveWithCells="1" sizeWithCells="1">
                  <from>
                    <xdr:col>4</xdr:col>
                    <xdr:colOff>533400</xdr:colOff>
                    <xdr:row>1</xdr:row>
                    <xdr:rowOff>7620</xdr:rowOff>
                  </from>
                  <to>
                    <xdr:col>6</xdr:col>
                    <xdr:colOff>487680</xdr:colOff>
                    <xdr:row>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</dc:creator>
  <cp:lastModifiedBy>Mica</cp:lastModifiedBy>
  <dcterms:created xsi:type="dcterms:W3CDTF">2023-01-20T12:05:49Z</dcterms:created>
  <dcterms:modified xsi:type="dcterms:W3CDTF">2023-01-20T12:18:16Z</dcterms:modified>
</cp:coreProperties>
</file>